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960" yWindow="75" windowWidth="18300" windowHeight="11955" firstSheet="1" activeTab="3"/>
  </bookViews>
  <sheets>
    <sheet name="BBA" sheetId="9" r:id="rId1"/>
    <sheet name="BSA" sheetId="1" r:id="rId2"/>
    <sheet name="EXEC" sheetId="16" r:id="rId3"/>
    <sheet name="MBA" sheetId="12" r:id="rId4"/>
    <sheet name="MSA" sheetId="10" r:id="rId5"/>
    <sheet name="MPA" sheetId="13" r:id="rId6"/>
    <sheet name="MSF" sheetId="17" r:id="rId7"/>
    <sheet name="MERE" sheetId="18" r:id="rId8"/>
    <sheet name="PHD" sheetId="19" r:id="rId9"/>
    <sheet name="Non Degree" sheetId="14" r:id="rId10"/>
    <sheet name="Totals" sheetId="15" r:id="rId11"/>
  </sheets>
  <calcPr calcId="125725"/>
</workbook>
</file>

<file path=xl/calcChain.xml><?xml version="1.0" encoding="utf-8"?>
<calcChain xmlns="http://schemas.openxmlformats.org/spreadsheetml/2006/main">
  <c r="G56" i="12"/>
  <c r="H53"/>
  <c r="H54" s="1"/>
  <c r="H52"/>
  <c r="G53"/>
  <c r="G54" s="1"/>
  <c r="G52"/>
  <c r="F54"/>
  <c r="E54"/>
  <c r="D54"/>
  <c r="C54"/>
  <c r="F53"/>
  <c r="E53"/>
  <c r="D53"/>
  <c r="F52"/>
  <c r="E52"/>
  <c r="D52"/>
  <c r="C53"/>
  <c r="C52"/>
  <c r="C15" i="15"/>
  <c r="C14"/>
  <c r="C13"/>
  <c r="C12"/>
  <c r="C11"/>
  <c r="C10"/>
  <c r="C9"/>
  <c r="C8"/>
  <c r="C7"/>
  <c r="C6"/>
  <c r="C5"/>
  <c r="C4"/>
  <c r="C3"/>
  <c r="C16" s="1"/>
  <c r="C7" i="16"/>
  <c r="C12" i="13"/>
  <c r="C16" i="12"/>
  <c r="C9" i="9"/>
  <c r="C49" i="15"/>
  <c r="C48"/>
  <c r="C47"/>
  <c r="C46"/>
  <c r="C44"/>
  <c r="C41"/>
  <c r="C40"/>
  <c r="C39"/>
  <c r="C38"/>
  <c r="C38" i="13"/>
  <c r="C45" i="15"/>
  <c r="C21" i="16"/>
  <c r="C42" i="15"/>
  <c r="C50" i="12"/>
  <c r="C43" i="15"/>
  <c r="C29" i="9"/>
  <c r="C37" i="15"/>
  <c r="C50" s="1"/>
  <c r="C32"/>
  <c r="C31"/>
  <c r="C30"/>
  <c r="C29"/>
  <c r="C27"/>
  <c r="C25"/>
  <c r="C24"/>
  <c r="C23"/>
  <c r="C22"/>
  <c r="C21"/>
  <c r="C25" i="13"/>
  <c r="C28" i="15"/>
  <c r="C14" i="16"/>
  <c r="C33" i="12"/>
  <c r="C26" i="15"/>
  <c r="C19" i="9"/>
  <c r="C20" i="15"/>
  <c r="C33" s="1"/>
  <c r="P25"/>
  <c r="N25"/>
  <c r="L25"/>
  <c r="J25"/>
  <c r="H25"/>
  <c r="F25"/>
  <c r="D25"/>
  <c r="P14" i="16"/>
  <c r="O14"/>
  <c r="O25" i="15"/>
  <c r="N14" i="16"/>
  <c r="M14"/>
  <c r="M25" i="15"/>
  <c r="L14" i="16"/>
  <c r="K14"/>
  <c r="K25" i="15"/>
  <c r="J14" i="16"/>
  <c r="I14"/>
  <c r="I25" i="15"/>
  <c r="H14" i="16"/>
  <c r="G14"/>
  <c r="G25" i="15"/>
  <c r="F14" i="16"/>
  <c r="E14"/>
  <c r="E25" i="15"/>
  <c r="D14" i="16"/>
  <c r="P47" i="15"/>
  <c r="O47"/>
  <c r="N47"/>
  <c r="M47"/>
  <c r="L47"/>
  <c r="K47"/>
  <c r="J47"/>
  <c r="I47"/>
  <c r="H47"/>
  <c r="G47"/>
  <c r="F47"/>
  <c r="E47"/>
  <c r="D47"/>
  <c r="P30"/>
  <c r="O30"/>
  <c r="N30"/>
  <c r="M30"/>
  <c r="L30"/>
  <c r="K30"/>
  <c r="J30"/>
  <c r="I30"/>
  <c r="H30"/>
  <c r="G30"/>
  <c r="F30"/>
  <c r="E30"/>
  <c r="D30"/>
  <c r="P13"/>
  <c r="O13"/>
  <c r="N13"/>
  <c r="M13"/>
  <c r="L13"/>
  <c r="K13"/>
  <c r="J13"/>
  <c r="I13"/>
  <c r="H13"/>
  <c r="G13"/>
  <c r="F13"/>
  <c r="E13"/>
  <c r="D13"/>
  <c r="D12" i="13"/>
  <c r="D11" i="15"/>
  <c r="P21" i="16"/>
  <c r="P42" i="15"/>
  <c r="O21" i="16"/>
  <c r="O42" i="15"/>
  <c r="N21" i="16"/>
  <c r="N42" i="15"/>
  <c r="M21" i="16"/>
  <c r="M42" i="15"/>
  <c r="L21" i="16"/>
  <c r="L42" i="15"/>
  <c r="K21" i="16"/>
  <c r="K42" i="15"/>
  <c r="J21" i="16"/>
  <c r="J42" i="15"/>
  <c r="I21" i="16"/>
  <c r="I42" i="15"/>
  <c r="H21" i="16"/>
  <c r="H42" i="15"/>
  <c r="G21" i="16"/>
  <c r="G42" i="15"/>
  <c r="F21" i="16"/>
  <c r="F42" i="15"/>
  <c r="E21" i="16"/>
  <c r="E42" i="15"/>
  <c r="D21" i="16"/>
  <c r="D42" i="15"/>
  <c r="P7" i="16"/>
  <c r="P8" i="15"/>
  <c r="O7" i="16"/>
  <c r="O8" i="15"/>
  <c r="N7" i="16"/>
  <c r="N8" i="15"/>
  <c r="M7" i="16"/>
  <c r="M8" i="15"/>
  <c r="L7" i="16"/>
  <c r="L8" i="15"/>
  <c r="K7" i="16"/>
  <c r="K8" i="15"/>
  <c r="J7" i="16"/>
  <c r="J8" i="15"/>
  <c r="I7" i="16"/>
  <c r="I8" i="15"/>
  <c r="H7" i="16"/>
  <c r="H8" i="15"/>
  <c r="G7" i="16"/>
  <c r="G8" i="15"/>
  <c r="F7" i="16"/>
  <c r="F8" i="15"/>
  <c r="E7" i="16"/>
  <c r="E8" i="15"/>
  <c r="D7" i="16"/>
  <c r="D8" i="15"/>
  <c r="D16" i="12"/>
  <c r="D9" i="9"/>
  <c r="D3" i="15"/>
  <c r="D38" i="13"/>
  <c r="D45" i="15"/>
  <c r="D50" i="12"/>
  <c r="D43" i="15"/>
  <c r="D29" i="9"/>
  <c r="D37" i="15"/>
  <c r="D49"/>
  <c r="D48"/>
  <c r="D46"/>
  <c r="D44"/>
  <c r="D41"/>
  <c r="D40"/>
  <c r="D39"/>
  <c r="D38"/>
  <c r="E48"/>
  <c r="D15"/>
  <c r="D14"/>
  <c r="D12"/>
  <c r="D10"/>
  <c r="D9"/>
  <c r="D7"/>
  <c r="D6"/>
  <c r="D5"/>
  <c r="D4"/>
  <c r="D16" s="1"/>
  <c r="D32"/>
  <c r="D31"/>
  <c r="D29"/>
  <c r="D27"/>
  <c r="D24"/>
  <c r="D23"/>
  <c r="D22"/>
  <c r="D21"/>
  <c r="P31"/>
  <c r="O31"/>
  <c r="N31"/>
  <c r="M31"/>
  <c r="L31"/>
  <c r="K31"/>
  <c r="J31"/>
  <c r="I31"/>
  <c r="H31"/>
  <c r="G31"/>
  <c r="F31"/>
  <c r="E31"/>
  <c r="P14"/>
  <c r="O14"/>
  <c r="N14"/>
  <c r="M14"/>
  <c r="L14"/>
  <c r="K14"/>
  <c r="J14"/>
  <c r="I14"/>
  <c r="H14"/>
  <c r="G14"/>
  <c r="F14"/>
  <c r="E14"/>
  <c r="D25" i="13"/>
  <c r="D28" i="15"/>
  <c r="D33" i="12"/>
  <c r="D26" i="15"/>
  <c r="D19" i="9"/>
  <c r="D20" i="15"/>
  <c r="D33"/>
  <c r="E38" i="13"/>
  <c r="E50" i="12"/>
  <c r="P46" i="15"/>
  <c r="O46"/>
  <c r="N46"/>
  <c r="M46"/>
  <c r="L46"/>
  <c r="K46"/>
  <c r="J46"/>
  <c r="I46"/>
  <c r="H46"/>
  <c r="G46"/>
  <c r="F46"/>
  <c r="E46"/>
  <c r="P29"/>
  <c r="O29"/>
  <c r="N29"/>
  <c r="M29"/>
  <c r="L29"/>
  <c r="K29"/>
  <c r="J29"/>
  <c r="I29"/>
  <c r="H29"/>
  <c r="G29"/>
  <c r="F29"/>
  <c r="E29"/>
  <c r="P39"/>
  <c r="O39"/>
  <c r="N39"/>
  <c r="M39"/>
  <c r="L39"/>
  <c r="K39"/>
  <c r="J39"/>
  <c r="I39"/>
  <c r="H39"/>
  <c r="G39"/>
  <c r="F39"/>
  <c r="E39"/>
  <c r="P22"/>
  <c r="O22"/>
  <c r="N22"/>
  <c r="M22"/>
  <c r="L22"/>
  <c r="K22"/>
  <c r="J22"/>
  <c r="I22"/>
  <c r="H22"/>
  <c r="G22"/>
  <c r="F22"/>
  <c r="E22"/>
  <c r="P40"/>
  <c r="O40"/>
  <c r="N40"/>
  <c r="M40"/>
  <c r="L40"/>
  <c r="K40"/>
  <c r="J40"/>
  <c r="I40"/>
  <c r="H40"/>
  <c r="G40"/>
  <c r="F40"/>
  <c r="E40"/>
  <c r="P23"/>
  <c r="O23"/>
  <c r="N23"/>
  <c r="M23"/>
  <c r="L23"/>
  <c r="K23"/>
  <c r="J23"/>
  <c r="I23"/>
  <c r="H23"/>
  <c r="G23"/>
  <c r="F23"/>
  <c r="E23"/>
  <c r="P6"/>
  <c r="O6"/>
  <c r="N6"/>
  <c r="M6"/>
  <c r="L6"/>
  <c r="K6"/>
  <c r="J6"/>
  <c r="I6"/>
  <c r="H6"/>
  <c r="G6"/>
  <c r="F6"/>
  <c r="E6"/>
  <c r="F5"/>
  <c r="E5"/>
  <c r="P5"/>
  <c r="O5"/>
  <c r="N5"/>
  <c r="M5"/>
  <c r="L5"/>
  <c r="K5"/>
  <c r="J5"/>
  <c r="I5"/>
  <c r="H5"/>
  <c r="G5"/>
  <c r="P29" i="9"/>
  <c r="O29"/>
  <c r="O37" i="15"/>
  <c r="N29" i="9"/>
  <c r="M29"/>
  <c r="L29"/>
  <c r="K29"/>
  <c r="K37" i="15"/>
  <c r="J29" i="9"/>
  <c r="I29"/>
  <c r="I37" i="15"/>
  <c r="H29" i="9"/>
  <c r="G29"/>
  <c r="G37" i="15"/>
  <c r="F29" i="9"/>
  <c r="E29"/>
  <c r="E37" i="15"/>
  <c r="P19" i="9"/>
  <c r="O19"/>
  <c r="O20" i="15"/>
  <c r="O33" s="1"/>
  <c r="N19" i="9"/>
  <c r="M19"/>
  <c r="M20" i="15"/>
  <c r="M33" s="1"/>
  <c r="L19" i="9"/>
  <c r="K19"/>
  <c r="K20" i="15"/>
  <c r="K33" s="1"/>
  <c r="J19" i="9"/>
  <c r="I19"/>
  <c r="H19"/>
  <c r="G19"/>
  <c r="G20" i="15"/>
  <c r="F19" i="9"/>
  <c r="E19"/>
  <c r="E20" i="15"/>
  <c r="P9" i="9"/>
  <c r="O9"/>
  <c r="N9"/>
  <c r="M9"/>
  <c r="L9"/>
  <c r="K9"/>
  <c r="J9"/>
  <c r="I9"/>
  <c r="H9"/>
  <c r="H3" i="15"/>
  <c r="H16" s="1"/>
  <c r="G9" i="9"/>
  <c r="F9"/>
  <c r="F3" i="15"/>
  <c r="F16" s="1"/>
  <c r="E9" i="9"/>
  <c r="E25" i="13"/>
  <c r="E33" i="12"/>
  <c r="E49" i="15"/>
  <c r="E45"/>
  <c r="E44"/>
  <c r="E43"/>
  <c r="E41"/>
  <c r="E38"/>
  <c r="E32"/>
  <c r="E28"/>
  <c r="E27"/>
  <c r="E26"/>
  <c r="E24"/>
  <c r="E21"/>
  <c r="E33" s="1"/>
  <c r="P12"/>
  <c r="O12"/>
  <c r="N12"/>
  <c r="M12"/>
  <c r="L12"/>
  <c r="K12"/>
  <c r="J12"/>
  <c r="I12"/>
  <c r="H12"/>
  <c r="G12"/>
  <c r="F12"/>
  <c r="E12"/>
  <c r="E15"/>
  <c r="E10"/>
  <c r="E9"/>
  <c r="E7"/>
  <c r="E4"/>
  <c r="E3"/>
  <c r="E12" i="13"/>
  <c r="E11" i="15"/>
  <c r="E16" i="12"/>
  <c r="F12" i="13"/>
  <c r="F16" i="12"/>
  <c r="F38" i="13"/>
  <c r="F45" i="15"/>
  <c r="F50" i="12"/>
  <c r="F49" i="15"/>
  <c r="F44"/>
  <c r="F43"/>
  <c r="F41"/>
  <c r="F38"/>
  <c r="F37"/>
  <c r="F50" s="1"/>
  <c r="F15"/>
  <c r="F11"/>
  <c r="F10"/>
  <c r="F9"/>
  <c r="F7"/>
  <c r="F4"/>
  <c r="F32"/>
  <c r="F27"/>
  <c r="F24"/>
  <c r="F21"/>
  <c r="F20"/>
  <c r="F33" s="1"/>
  <c r="F25" i="13"/>
  <c r="F28" i="15"/>
  <c r="F33" i="12"/>
  <c r="F26" i="15"/>
  <c r="G49"/>
  <c r="G44"/>
  <c r="G43"/>
  <c r="G41"/>
  <c r="G38"/>
  <c r="G15"/>
  <c r="G11"/>
  <c r="G10"/>
  <c r="G7"/>
  <c r="G4"/>
  <c r="G12" i="13"/>
  <c r="G16" i="12"/>
  <c r="G9" i="15"/>
  <c r="G3"/>
  <c r="G38" i="13"/>
  <c r="G45" i="15"/>
  <c r="G50" i="12"/>
  <c r="G32" i="15"/>
  <c r="G27"/>
  <c r="G24"/>
  <c r="G21"/>
  <c r="G25" i="13"/>
  <c r="G28" i="15"/>
  <c r="G33" i="12"/>
  <c r="G26" i="15"/>
  <c r="H49"/>
  <c r="H44"/>
  <c r="H41"/>
  <c r="H38"/>
  <c r="H38" i="13"/>
  <c r="H45" i="15"/>
  <c r="H37"/>
  <c r="H50" i="12"/>
  <c r="H43" i="15"/>
  <c r="H15"/>
  <c r="H11"/>
  <c r="H10"/>
  <c r="H7"/>
  <c r="H4"/>
  <c r="I12" i="13"/>
  <c r="I11" i="15"/>
  <c r="H12" i="13"/>
  <c r="I16" i="12"/>
  <c r="H16"/>
  <c r="H9" i="15"/>
  <c r="H32"/>
  <c r="H27"/>
  <c r="H24"/>
  <c r="H21"/>
  <c r="H25" i="13"/>
  <c r="H28" i="15"/>
  <c r="H33" i="12"/>
  <c r="H26" i="15"/>
  <c r="H20"/>
  <c r="I49"/>
  <c r="I44"/>
  <c r="I41"/>
  <c r="I38"/>
  <c r="I50" i="12"/>
  <c r="I43" i="15"/>
  <c r="I38" i="13"/>
  <c r="I45" i="15"/>
  <c r="I15"/>
  <c r="I10"/>
  <c r="I7"/>
  <c r="I4"/>
  <c r="I9"/>
  <c r="N37"/>
  <c r="N50" s="1"/>
  <c r="L37"/>
  <c r="M3"/>
  <c r="I3"/>
  <c r="P44"/>
  <c r="O44"/>
  <c r="N44"/>
  <c r="M44"/>
  <c r="L44"/>
  <c r="K44"/>
  <c r="J44"/>
  <c r="P27"/>
  <c r="O27"/>
  <c r="N27"/>
  <c r="M27"/>
  <c r="L27"/>
  <c r="K27"/>
  <c r="J27"/>
  <c r="I27"/>
  <c r="P10"/>
  <c r="O10"/>
  <c r="N10"/>
  <c r="M10"/>
  <c r="L10"/>
  <c r="K10"/>
  <c r="J10"/>
  <c r="P49"/>
  <c r="O49"/>
  <c r="N49"/>
  <c r="M49"/>
  <c r="L49"/>
  <c r="K49"/>
  <c r="J49"/>
  <c r="P32"/>
  <c r="O32"/>
  <c r="N32"/>
  <c r="M32"/>
  <c r="L32"/>
  <c r="K32"/>
  <c r="J32"/>
  <c r="I32"/>
  <c r="P15"/>
  <c r="O15"/>
  <c r="N15"/>
  <c r="M15"/>
  <c r="L15"/>
  <c r="K15"/>
  <c r="J15"/>
  <c r="P41"/>
  <c r="O41"/>
  <c r="N41"/>
  <c r="M41"/>
  <c r="L41"/>
  <c r="K41"/>
  <c r="J41"/>
  <c r="P24"/>
  <c r="O24"/>
  <c r="N24"/>
  <c r="M24"/>
  <c r="L24"/>
  <c r="K24"/>
  <c r="J24"/>
  <c r="I24"/>
  <c r="P7"/>
  <c r="O7"/>
  <c r="N7"/>
  <c r="M7"/>
  <c r="L7"/>
  <c r="K7"/>
  <c r="J7"/>
  <c r="P38"/>
  <c r="O38"/>
  <c r="N38"/>
  <c r="M38"/>
  <c r="L38"/>
  <c r="K38"/>
  <c r="J38"/>
  <c r="P21"/>
  <c r="O21"/>
  <c r="N21"/>
  <c r="M21"/>
  <c r="L21"/>
  <c r="K21"/>
  <c r="J21"/>
  <c r="I21"/>
  <c r="P4"/>
  <c r="O4"/>
  <c r="N4"/>
  <c r="M4"/>
  <c r="L4"/>
  <c r="K4"/>
  <c r="J4"/>
  <c r="P38" i="13"/>
  <c r="P45" i="15"/>
  <c r="O38" i="13"/>
  <c r="O45" i="15"/>
  <c r="N38" i="13"/>
  <c r="N45" i="15"/>
  <c r="M38" i="13"/>
  <c r="M45" i="15"/>
  <c r="L38" i="13"/>
  <c r="L45" i="15"/>
  <c r="K38" i="13"/>
  <c r="K45" i="15"/>
  <c r="J38" i="13"/>
  <c r="J45" i="15"/>
  <c r="P25" i="13"/>
  <c r="P28" i="15"/>
  <c r="O25" i="13"/>
  <c r="O28" i="15"/>
  <c r="N25" i="13"/>
  <c r="N28" i="15"/>
  <c r="M25" i="13"/>
  <c r="M28" i="15"/>
  <c r="L25" i="13"/>
  <c r="L28" i="15"/>
  <c r="K25" i="13"/>
  <c r="K28" i="15"/>
  <c r="J25" i="13"/>
  <c r="J28" i="15"/>
  <c r="I25" i="13"/>
  <c r="I28" i="15"/>
  <c r="P12" i="13"/>
  <c r="P11" i="15"/>
  <c r="O12" i="13"/>
  <c r="O11" i="15"/>
  <c r="N12" i="13"/>
  <c r="N11" i="15"/>
  <c r="M12" i="13"/>
  <c r="M11" i="15"/>
  <c r="L12" i="13"/>
  <c r="L11" i="15"/>
  <c r="K12" i="13"/>
  <c r="K11" i="15"/>
  <c r="J12" i="13"/>
  <c r="J11" i="15"/>
  <c r="P50" i="12"/>
  <c r="P43" i="15"/>
  <c r="O50" i="12"/>
  <c r="O43" i="15"/>
  <c r="N50" i="12"/>
  <c r="N43" i="15"/>
  <c r="M50" i="12"/>
  <c r="M43" i="15"/>
  <c r="L50" i="12"/>
  <c r="L43" i="15"/>
  <c r="K50" i="12"/>
  <c r="K43" i="15"/>
  <c r="J50" i="12"/>
  <c r="J43" i="15"/>
  <c r="P33" i="12"/>
  <c r="P26" i="15"/>
  <c r="O33" i="12"/>
  <c r="O26" i="15"/>
  <c r="N33" i="12"/>
  <c r="N26" i="15"/>
  <c r="M33" i="12"/>
  <c r="M26" i="15"/>
  <c r="L33" i="12"/>
  <c r="L26" i="15"/>
  <c r="K33" i="12"/>
  <c r="K26" i="15"/>
  <c r="J33" i="12"/>
  <c r="J26" i="15"/>
  <c r="I33" i="12"/>
  <c r="I26" i="15"/>
  <c r="P16" i="12"/>
  <c r="P9" i="15"/>
  <c r="O16" i="12"/>
  <c r="O9" i="15"/>
  <c r="N16" i="12"/>
  <c r="N9" i="15"/>
  <c r="M16" i="12"/>
  <c r="M9" i="15"/>
  <c r="L16" i="12"/>
  <c r="L9" i="15"/>
  <c r="K16" i="12"/>
  <c r="K9" i="15"/>
  <c r="J16" i="12"/>
  <c r="J9" i="15"/>
  <c r="P37"/>
  <c r="P50" s="1"/>
  <c r="M37"/>
  <c r="M50" s="1"/>
  <c r="J37"/>
  <c r="J50" s="1"/>
  <c r="P3"/>
  <c r="O3"/>
  <c r="O16"/>
  <c r="P20"/>
  <c r="N20"/>
  <c r="L20"/>
  <c r="J20"/>
  <c r="N3"/>
  <c r="N16" s="1"/>
  <c r="L3"/>
  <c r="L16" s="1"/>
  <c r="K3"/>
  <c r="K16" s="1"/>
  <c r="J3"/>
  <c r="I20"/>
  <c r="I33"/>
  <c r="H50"/>
  <c r="J33"/>
  <c r="P33"/>
  <c r="N33"/>
  <c r="L33"/>
  <c r="L50"/>
  <c r="G33"/>
  <c r="E16"/>
  <c r="D50"/>
  <c r="J16"/>
  <c r="M16"/>
  <c r="H33"/>
  <c r="E50"/>
  <c r="G50"/>
  <c r="I50"/>
  <c r="K50"/>
  <c r="O50"/>
  <c r="G16"/>
  <c r="P16"/>
  <c r="I16"/>
</calcChain>
</file>

<file path=xl/sharedStrings.xml><?xml version="1.0" encoding="utf-8"?>
<sst xmlns="http://schemas.openxmlformats.org/spreadsheetml/2006/main" count="672" uniqueCount="129">
  <si>
    <t>BBA General</t>
  </si>
  <si>
    <t>BBA Finance</t>
  </si>
  <si>
    <t>Pre-BBA</t>
  </si>
  <si>
    <t>Pre-BSA</t>
  </si>
  <si>
    <t>Entrepreneurship</t>
  </si>
  <si>
    <t>MIS</t>
  </si>
  <si>
    <t>Marketing</t>
  </si>
  <si>
    <t>Undeclared</t>
  </si>
  <si>
    <t>MSA</t>
  </si>
  <si>
    <t>General</t>
  </si>
  <si>
    <t>Human Resources</t>
  </si>
  <si>
    <t>BSA</t>
  </si>
  <si>
    <t>UNDERGRADUATE BUSINESS ENROLLMENT - FALL</t>
  </si>
  <si>
    <t>UNDERGRADUATE BUSINESS ENROLLMENT - SUMMER</t>
  </si>
  <si>
    <t>UNDERGRADUATE ACCOUNTING ENROLLMENT - FALL</t>
  </si>
  <si>
    <t>UNDERGRADUATE ACCOUNTING ENROLLMENT - SUMMER</t>
  </si>
  <si>
    <t>MSA ENROLLMENT - FALL</t>
  </si>
  <si>
    <t>MSA ENROLLMENT - SUMMER</t>
  </si>
  <si>
    <t>MPA ENROLLMENT - FALL</t>
  </si>
  <si>
    <t>MPA ENROLLMENT - SUMMER</t>
  </si>
  <si>
    <t>TOTAL ENROLLMENT - FALL</t>
  </si>
  <si>
    <t>Finance</t>
  </si>
  <si>
    <t>Intl Business</t>
  </si>
  <si>
    <t>Undergraduate</t>
  </si>
  <si>
    <t>Graduate</t>
  </si>
  <si>
    <t>NON-DEGREE/UNDECLARED ENROLLMENT - FALL</t>
  </si>
  <si>
    <t>NON-DEGREE/UNDECLARED ENROLLMENT - SUMMER</t>
  </si>
  <si>
    <t xml:space="preserve">BBA  </t>
  </si>
  <si>
    <t>MPA</t>
  </si>
  <si>
    <t>TOTAL ENROLLMENT - SUMMER</t>
  </si>
  <si>
    <t>TOTAL</t>
  </si>
  <si>
    <t>Total</t>
  </si>
  <si>
    <t>Total BBA</t>
  </si>
  <si>
    <t>Direct Marketing</t>
  </si>
  <si>
    <t>Gerontology</t>
  </si>
  <si>
    <t>Note: Pre-BBA category includes only students in the Bloch School (not A&amp;S pre-BBA)</t>
  </si>
  <si>
    <t>Note: Pre-BSA category includes only students in the Bloch School (not A&amp;S pre-BSA)</t>
  </si>
  <si>
    <t>BBA Entrep</t>
  </si>
  <si>
    <t>BBA Mark</t>
  </si>
  <si>
    <t>BBA Ent Mgt</t>
  </si>
  <si>
    <t>SP08</t>
  </si>
  <si>
    <t>SU08</t>
  </si>
  <si>
    <t>SP07</t>
  </si>
  <si>
    <t>SP06</t>
  </si>
  <si>
    <t>SP05</t>
  </si>
  <si>
    <t>SP04</t>
  </si>
  <si>
    <t>SP03</t>
  </si>
  <si>
    <t>SP02</t>
  </si>
  <si>
    <t>SP01</t>
  </si>
  <si>
    <t>SP00</t>
  </si>
  <si>
    <t>SU07</t>
  </si>
  <si>
    <t>SU06</t>
  </si>
  <si>
    <t>SU05</t>
  </si>
  <si>
    <t>SU04</t>
  </si>
  <si>
    <t>SU03</t>
  </si>
  <si>
    <t>SU02</t>
  </si>
  <si>
    <t>SU01</t>
  </si>
  <si>
    <t>SU00</t>
  </si>
  <si>
    <t>EMBA</t>
  </si>
  <si>
    <t>Part-Time MBA ENROLLMENT - FALL</t>
  </si>
  <si>
    <t>Part-Time MBA ENROLLMENT - SUMMER</t>
  </si>
  <si>
    <t>SP09</t>
  </si>
  <si>
    <t>SU09</t>
  </si>
  <si>
    <t>EMBA ENROLLMENT - FALL</t>
  </si>
  <si>
    <t>EMBA ENROLLMENT - SUMMER</t>
  </si>
  <si>
    <t xml:space="preserve">Management </t>
  </si>
  <si>
    <t>Leadership &amp; Chg</t>
  </si>
  <si>
    <t>Quantitative Anal</t>
  </si>
  <si>
    <t xml:space="preserve">Health Services </t>
  </si>
  <si>
    <t>Non-profit Mgt</t>
  </si>
  <si>
    <t>Information Oper</t>
  </si>
  <si>
    <t>Org Behavior</t>
  </si>
  <si>
    <t>Urban Admin</t>
  </si>
  <si>
    <t>Health Admin</t>
  </si>
  <si>
    <t>Health Adm</t>
  </si>
  <si>
    <t>Early Child Lead</t>
  </si>
  <si>
    <t>GRAD NON DEGREE</t>
  </si>
  <si>
    <t>UG NON DEGREE</t>
  </si>
  <si>
    <t>SP10</t>
  </si>
  <si>
    <t>SU10</t>
  </si>
  <si>
    <t>Supply Chain/OM</t>
  </si>
  <si>
    <t>SP11</t>
  </si>
  <si>
    <t>SU11</t>
  </si>
  <si>
    <t>FA11</t>
  </si>
  <si>
    <t>MSF ENROLLMENT - FALL</t>
  </si>
  <si>
    <t>MSF ENROLLMENT - SUMMER</t>
  </si>
  <si>
    <t>MERE ENROLLMENT - FALL</t>
  </si>
  <si>
    <t>MERE ENROLLMENT - SUMMER</t>
  </si>
  <si>
    <t>MERE</t>
  </si>
  <si>
    <t>EMERE</t>
  </si>
  <si>
    <t>MSF</t>
  </si>
  <si>
    <t>FA10</t>
  </si>
  <si>
    <t>FA09</t>
  </si>
  <si>
    <t>FA08</t>
  </si>
  <si>
    <t>FA07</t>
  </si>
  <si>
    <t>FA06</t>
  </si>
  <si>
    <t>FA05</t>
  </si>
  <si>
    <t>FA04</t>
  </si>
  <si>
    <t>FA03</t>
  </si>
  <si>
    <t>FA02</t>
  </si>
  <si>
    <t>FA01</t>
  </si>
  <si>
    <t>FA00</t>
  </si>
  <si>
    <t>UNDERGRADUATE BUSINESS ENROLLMENT - SPRING</t>
  </si>
  <si>
    <t>UNDERGRADUATE ACCOUNTING ENROLLMENT - SPRING</t>
  </si>
  <si>
    <t>EMBA ENROLLMENT - SPRING</t>
  </si>
  <si>
    <t>Part-Time MBA ENROLLMENT - SPRING</t>
  </si>
  <si>
    <t>MSA ENROLLMENT - SPRING</t>
  </si>
  <si>
    <t>MPA ENROLLMENT - SPRING</t>
  </si>
  <si>
    <t>MSF ENROLLMENT - SPRING</t>
  </si>
  <si>
    <t>MERE ENROLLMENT - SPRING</t>
  </si>
  <si>
    <t>NON-DEGREE/UNDECLARED ENROLLMENT - SPRING</t>
  </si>
  <si>
    <t>TOTAL ENROLLMENT - SPRING</t>
  </si>
  <si>
    <t>SP12</t>
  </si>
  <si>
    <t>FA12</t>
  </si>
  <si>
    <t>SU12</t>
  </si>
  <si>
    <t>PHD ENROLLMENT - FALL</t>
  </si>
  <si>
    <t>PHD ENROLLMENT - SPRING</t>
  </si>
  <si>
    <t>PHD ENROLLMENT - SUMMER</t>
  </si>
  <si>
    <t>PhD</t>
  </si>
  <si>
    <t>EMPA</t>
  </si>
  <si>
    <t>EXECUTIVE</t>
  </si>
  <si>
    <t>MBA</t>
  </si>
  <si>
    <t>FA13</t>
  </si>
  <si>
    <t>SP13</t>
  </si>
  <si>
    <t>SU13</t>
  </si>
  <si>
    <t>MPA CT</t>
  </si>
  <si>
    <t>YR Totals</t>
  </si>
  <si>
    <t>ENT total</t>
  </si>
  <si>
    <t>%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</si>
</sst>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3" fillId="0" borderId="0" xfId="0" applyFont="1"/>
    <xf numFmtId="0" fontId="0" fillId="0" borderId="0" xfId="0" applyFill="1"/>
    <xf numFmtId="0" fontId="0" fillId="0" borderId="1" xfId="0" applyFill="1" applyBorder="1"/>
    <xf numFmtId="0" fontId="4" fillId="0" borderId="0" xfId="0" applyFont="1" applyFill="1" applyBorder="1"/>
    <xf numFmtId="0" fontId="4" fillId="0" borderId="0" xfId="0" applyFont="1" applyBorder="1"/>
    <xf numFmtId="0" fontId="2" fillId="2" borderId="0" xfId="0" applyFont="1" applyFill="1" applyAlignment="1"/>
    <xf numFmtId="0" fontId="0" fillId="2" borderId="0" xfId="0" applyFill="1" applyAlignment="1"/>
    <xf numFmtId="0" fontId="2" fillId="3" borderId="0" xfId="0" applyFont="1" applyFill="1" applyAlignment="1"/>
    <xf numFmtId="0" fontId="0" fillId="3" borderId="0" xfId="0" applyFill="1" applyAlignment="1"/>
    <xf numFmtId="0" fontId="2" fillId="4" borderId="0" xfId="0" applyFont="1" applyFill="1" applyAlignment="1"/>
    <xf numFmtId="0" fontId="0" fillId="4" borderId="0" xfId="0" applyFill="1" applyAlignment="1"/>
    <xf numFmtId="0" fontId="2" fillId="7" borderId="0" xfId="0" applyFont="1" applyFill="1" applyAlignment="1"/>
    <xf numFmtId="0" fontId="0" fillId="7" borderId="0" xfId="0" applyFill="1" applyAlignment="1"/>
    <xf numFmtId="0" fontId="2" fillId="5" borderId="0" xfId="0" applyFont="1" applyFill="1" applyAlignment="1"/>
    <xf numFmtId="0" fontId="0" fillId="0" borderId="0" xfId="0" applyAlignment="1"/>
    <xf numFmtId="0" fontId="0" fillId="5" borderId="0" xfId="0" applyFill="1" applyAlignment="1"/>
    <xf numFmtId="0" fontId="2" fillId="8" borderId="0" xfId="0" applyFont="1" applyFill="1" applyAlignment="1"/>
    <xf numFmtId="0" fontId="0" fillId="8" borderId="0" xfId="0" applyFill="1" applyAlignment="1"/>
    <xf numFmtId="0" fontId="2" fillId="9" borderId="0" xfId="0" applyFont="1" applyFill="1" applyAlignment="1"/>
    <xf numFmtId="0" fontId="0" fillId="9" borderId="0" xfId="0" applyFill="1" applyAlignment="1"/>
    <xf numFmtId="0" fontId="2" fillId="10" borderId="0" xfId="0" applyFont="1" applyFill="1" applyAlignment="1"/>
    <xf numFmtId="0" fontId="0" fillId="10" borderId="0" xfId="0" applyFill="1" applyAlignment="1"/>
    <xf numFmtId="0" fontId="2" fillId="6" borderId="0" xfId="0" applyFont="1" applyFill="1" applyAlignment="1"/>
    <xf numFmtId="0" fontId="0" fillId="6" borderId="0" xfId="0" applyFill="1" applyAlignme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C9" sqref="C9"/>
    </sheetView>
  </sheetViews>
  <sheetFormatPr defaultRowHeight="12.75"/>
  <cols>
    <col min="2" max="2" width="12.85546875" customWidth="1"/>
    <col min="3" max="15" width="9.7109375" customWidth="1"/>
  </cols>
  <sheetData>
    <row r="1" spans="1:16" ht="23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2</v>
      </c>
      <c r="C3" s="7">
        <v>0</v>
      </c>
      <c r="D3" s="7">
        <v>0</v>
      </c>
      <c r="E3" s="7">
        <v>0</v>
      </c>
      <c r="F3" s="7">
        <v>4</v>
      </c>
      <c r="G3" s="7">
        <v>49</v>
      </c>
      <c r="H3" s="7">
        <v>360</v>
      </c>
      <c r="I3" s="1">
        <v>367</v>
      </c>
      <c r="J3" s="1">
        <v>332</v>
      </c>
      <c r="K3" s="1">
        <v>106</v>
      </c>
      <c r="L3" s="1">
        <v>77</v>
      </c>
      <c r="M3" s="1">
        <v>43</v>
      </c>
      <c r="N3" s="1">
        <v>0</v>
      </c>
      <c r="O3" s="1">
        <v>0</v>
      </c>
      <c r="P3" s="1">
        <v>0</v>
      </c>
    </row>
    <row r="4" spans="1:16">
      <c r="B4" s="2" t="s">
        <v>39</v>
      </c>
      <c r="C4" s="7">
        <v>168</v>
      </c>
      <c r="D4" s="7">
        <v>127</v>
      </c>
      <c r="E4" s="7">
        <v>127</v>
      </c>
      <c r="F4" s="7">
        <v>148</v>
      </c>
      <c r="G4" s="7">
        <v>103</v>
      </c>
      <c r="H4" s="7">
        <v>51</v>
      </c>
      <c r="I4" s="1">
        <v>8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>
      <c r="B5" s="2" t="s">
        <v>37</v>
      </c>
      <c r="C5" s="7">
        <v>159</v>
      </c>
      <c r="D5" s="7">
        <v>147</v>
      </c>
      <c r="E5" s="7">
        <v>122</v>
      </c>
      <c r="F5" s="7">
        <v>120</v>
      </c>
      <c r="G5" s="7">
        <v>83</v>
      </c>
      <c r="H5" s="7">
        <v>24</v>
      </c>
      <c r="I5" s="1">
        <v>5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6">
      <c r="B6" s="2" t="s">
        <v>0</v>
      </c>
      <c r="C6" s="7">
        <v>184</v>
      </c>
      <c r="D6" s="7">
        <v>192</v>
      </c>
      <c r="E6" s="7">
        <v>189</v>
      </c>
      <c r="F6" s="7">
        <v>177</v>
      </c>
      <c r="G6" s="7">
        <v>168</v>
      </c>
      <c r="H6" s="7">
        <v>133</v>
      </c>
      <c r="I6" s="1">
        <v>229</v>
      </c>
      <c r="J6" s="1">
        <v>232</v>
      </c>
      <c r="K6" s="1">
        <v>261</v>
      </c>
      <c r="L6" s="1">
        <v>258</v>
      </c>
      <c r="M6" s="1">
        <v>216</v>
      </c>
      <c r="N6" s="1">
        <v>167</v>
      </c>
      <c r="O6" s="1">
        <v>199</v>
      </c>
      <c r="P6" s="1">
        <v>217</v>
      </c>
    </row>
    <row r="7" spans="1:16">
      <c r="B7" s="2" t="s">
        <v>1</v>
      </c>
      <c r="C7" s="7">
        <v>204</v>
      </c>
      <c r="D7" s="7">
        <v>196</v>
      </c>
      <c r="E7" s="7">
        <v>190</v>
      </c>
      <c r="F7" s="7">
        <v>142</v>
      </c>
      <c r="G7" s="7">
        <v>123</v>
      </c>
      <c r="H7" s="7">
        <v>96</v>
      </c>
      <c r="I7" s="1">
        <v>78</v>
      </c>
      <c r="J7" s="1">
        <v>72</v>
      </c>
      <c r="K7" s="1">
        <v>68</v>
      </c>
      <c r="L7" s="1">
        <v>71</v>
      </c>
      <c r="M7" s="1">
        <v>48</v>
      </c>
      <c r="N7" s="1">
        <v>36</v>
      </c>
      <c r="O7" s="1">
        <v>17</v>
      </c>
      <c r="P7" s="1">
        <v>0</v>
      </c>
    </row>
    <row r="8" spans="1:16">
      <c r="B8" s="2" t="s">
        <v>38</v>
      </c>
      <c r="C8" s="7">
        <v>223</v>
      </c>
      <c r="D8" s="7">
        <v>220</v>
      </c>
      <c r="E8" s="7">
        <v>182</v>
      </c>
      <c r="F8" s="7">
        <v>131</v>
      </c>
      <c r="G8" s="7">
        <v>104</v>
      </c>
      <c r="H8" s="7">
        <v>26</v>
      </c>
      <c r="I8" s="1">
        <v>8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>
      <c r="B9" s="3" t="s">
        <v>32</v>
      </c>
      <c r="C9" s="8">
        <f>SUM(C3:C8)</f>
        <v>938</v>
      </c>
      <c r="D9" s="8">
        <f>SUM(D3:D8)</f>
        <v>882</v>
      </c>
      <c r="E9" s="8">
        <f>SUM(E4:E8)</f>
        <v>810</v>
      </c>
      <c r="F9" s="8">
        <f t="shared" ref="F9:P9" si="0">SUM(F4:F8)</f>
        <v>718</v>
      </c>
      <c r="G9" s="8">
        <f t="shared" si="0"/>
        <v>581</v>
      </c>
      <c r="H9" s="8">
        <f t="shared" si="0"/>
        <v>330</v>
      </c>
      <c r="I9" s="8">
        <f t="shared" si="0"/>
        <v>328</v>
      </c>
      <c r="J9" s="8">
        <f t="shared" si="0"/>
        <v>304</v>
      </c>
      <c r="K9" s="8">
        <f t="shared" si="0"/>
        <v>329</v>
      </c>
      <c r="L9" s="8">
        <f t="shared" si="0"/>
        <v>329</v>
      </c>
      <c r="M9" s="8">
        <f t="shared" si="0"/>
        <v>264</v>
      </c>
      <c r="N9" s="8">
        <f t="shared" si="0"/>
        <v>203</v>
      </c>
      <c r="O9" s="8">
        <f t="shared" si="0"/>
        <v>216</v>
      </c>
      <c r="P9" s="8">
        <f t="shared" si="0"/>
        <v>217</v>
      </c>
    </row>
    <row r="11" spans="1:16" ht="23.25">
      <c r="A11" s="14" t="s">
        <v>102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</row>
    <row r="12" spans="1:16">
      <c r="B12" s="1"/>
      <c r="C12" s="2" t="s">
        <v>123</v>
      </c>
      <c r="D12" s="2" t="s">
        <v>112</v>
      </c>
      <c r="E12" s="2" t="s">
        <v>81</v>
      </c>
      <c r="F12" s="2" t="s">
        <v>78</v>
      </c>
      <c r="G12" s="2" t="s">
        <v>61</v>
      </c>
      <c r="H12" s="2" t="s">
        <v>40</v>
      </c>
      <c r="I12" s="2" t="s">
        <v>42</v>
      </c>
      <c r="J12" s="2" t="s">
        <v>43</v>
      </c>
      <c r="K12" s="2" t="s">
        <v>44</v>
      </c>
      <c r="L12" s="2" t="s">
        <v>45</v>
      </c>
      <c r="M12" s="2" t="s">
        <v>46</v>
      </c>
      <c r="N12" s="2" t="s">
        <v>47</v>
      </c>
      <c r="O12" s="3" t="s">
        <v>48</v>
      </c>
      <c r="P12" s="2" t="s">
        <v>49</v>
      </c>
    </row>
    <row r="13" spans="1:16">
      <c r="B13" s="2" t="s">
        <v>2</v>
      </c>
      <c r="C13" s="7">
        <v>0</v>
      </c>
      <c r="D13" s="7">
        <v>0</v>
      </c>
      <c r="E13" s="7">
        <v>0</v>
      </c>
      <c r="F13" s="7">
        <v>13</v>
      </c>
      <c r="G13" s="7">
        <v>315</v>
      </c>
      <c r="H13" s="7">
        <v>300</v>
      </c>
      <c r="I13" s="7">
        <v>312</v>
      </c>
      <c r="J13" s="7">
        <v>105</v>
      </c>
      <c r="K13" s="7">
        <v>70</v>
      </c>
      <c r="L13" s="7">
        <v>35</v>
      </c>
      <c r="M13" s="7">
        <v>0</v>
      </c>
      <c r="N13" s="7">
        <v>0</v>
      </c>
      <c r="O13" s="8">
        <v>0</v>
      </c>
      <c r="P13" s="7">
        <v>0</v>
      </c>
    </row>
    <row r="14" spans="1:16">
      <c r="B14" s="2" t="s">
        <v>39</v>
      </c>
      <c r="C14" s="7">
        <v>165</v>
      </c>
      <c r="D14" s="7">
        <v>124</v>
      </c>
      <c r="E14" s="7">
        <v>138</v>
      </c>
      <c r="F14" s="7">
        <v>129</v>
      </c>
      <c r="G14" s="7">
        <v>61</v>
      </c>
      <c r="H14" s="7">
        <v>19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>
      <c r="B15" s="2" t="s">
        <v>37</v>
      </c>
      <c r="C15" s="7">
        <v>128</v>
      </c>
      <c r="D15" s="7">
        <v>118</v>
      </c>
      <c r="E15" s="7">
        <v>123</v>
      </c>
      <c r="F15" s="7">
        <v>96</v>
      </c>
      <c r="G15" s="7">
        <v>29</v>
      </c>
      <c r="H15" s="7">
        <v>13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>
      <c r="B16" s="2" t="s">
        <v>0</v>
      </c>
      <c r="C16" s="7">
        <v>178</v>
      </c>
      <c r="D16" s="7">
        <v>172</v>
      </c>
      <c r="E16" s="7">
        <v>165</v>
      </c>
      <c r="F16" s="7">
        <v>142</v>
      </c>
      <c r="G16" s="7">
        <v>85</v>
      </c>
      <c r="H16" s="7">
        <v>193</v>
      </c>
      <c r="I16" s="1">
        <v>236</v>
      </c>
      <c r="J16" s="1">
        <v>260</v>
      </c>
      <c r="K16" s="1">
        <v>255</v>
      </c>
      <c r="L16" s="1">
        <v>259</v>
      </c>
      <c r="M16" s="1">
        <v>177</v>
      </c>
      <c r="N16" s="1">
        <v>201</v>
      </c>
      <c r="O16" s="1">
        <v>244</v>
      </c>
      <c r="P16" s="1">
        <v>229</v>
      </c>
    </row>
    <row r="17" spans="1:16">
      <c r="B17" s="2" t="s">
        <v>1</v>
      </c>
      <c r="C17" s="7">
        <v>215</v>
      </c>
      <c r="D17" s="7">
        <v>193</v>
      </c>
      <c r="E17" s="7">
        <v>166</v>
      </c>
      <c r="F17" s="7">
        <v>140</v>
      </c>
      <c r="G17" s="7">
        <v>94</v>
      </c>
      <c r="H17" s="7">
        <v>90</v>
      </c>
      <c r="I17" s="1">
        <v>76</v>
      </c>
      <c r="J17" s="1">
        <v>64</v>
      </c>
      <c r="K17" s="1">
        <v>68</v>
      </c>
      <c r="L17" s="1">
        <v>63</v>
      </c>
      <c r="M17" s="1">
        <v>39</v>
      </c>
      <c r="N17" s="1">
        <v>33</v>
      </c>
      <c r="O17" s="1">
        <v>0</v>
      </c>
      <c r="P17" s="1">
        <v>0</v>
      </c>
    </row>
    <row r="18" spans="1:16">
      <c r="B18" s="2" t="s">
        <v>38</v>
      </c>
      <c r="C18" s="7">
        <v>210</v>
      </c>
      <c r="D18" s="7">
        <v>188</v>
      </c>
      <c r="E18" s="7">
        <v>139</v>
      </c>
      <c r="F18" s="7">
        <v>112</v>
      </c>
      <c r="G18" s="7">
        <v>36</v>
      </c>
      <c r="H18" s="7">
        <v>14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>
      <c r="B19" s="2" t="s">
        <v>32</v>
      </c>
      <c r="C19" s="7">
        <f>SUM(C13:C18)</f>
        <v>896</v>
      </c>
      <c r="D19" s="7">
        <f>SUM(D13:D18)</f>
        <v>795</v>
      </c>
      <c r="E19" s="7">
        <f>SUM(E14:E18)</f>
        <v>731</v>
      </c>
      <c r="F19" s="7">
        <f t="shared" ref="F19:P19" si="1">SUM(F14:F18)</f>
        <v>619</v>
      </c>
      <c r="G19" s="7">
        <f t="shared" si="1"/>
        <v>305</v>
      </c>
      <c r="H19" s="7">
        <f t="shared" si="1"/>
        <v>329</v>
      </c>
      <c r="I19" s="7">
        <f t="shared" si="1"/>
        <v>312</v>
      </c>
      <c r="J19" s="7">
        <f t="shared" si="1"/>
        <v>324</v>
      </c>
      <c r="K19" s="7">
        <f t="shared" si="1"/>
        <v>323</v>
      </c>
      <c r="L19" s="7">
        <f t="shared" si="1"/>
        <v>322</v>
      </c>
      <c r="M19" s="7">
        <f t="shared" si="1"/>
        <v>216</v>
      </c>
      <c r="N19" s="7">
        <f t="shared" si="1"/>
        <v>234</v>
      </c>
      <c r="O19" s="7">
        <f t="shared" si="1"/>
        <v>244</v>
      </c>
      <c r="P19" s="7">
        <f t="shared" si="1"/>
        <v>229</v>
      </c>
    </row>
    <row r="21" spans="1:16" ht="23.25">
      <c r="A21" s="14" t="s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B22" s="1"/>
      <c r="C22" s="2" t="s">
        <v>124</v>
      </c>
      <c r="D22" s="2" t="s">
        <v>114</v>
      </c>
      <c r="E22" s="2" t="s">
        <v>82</v>
      </c>
      <c r="F22" s="2" t="s">
        <v>79</v>
      </c>
      <c r="G22" s="2" t="s">
        <v>62</v>
      </c>
      <c r="H22" s="2" t="s">
        <v>41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55</v>
      </c>
      <c r="O22" s="3" t="s">
        <v>56</v>
      </c>
      <c r="P22" s="2" t="s">
        <v>56</v>
      </c>
    </row>
    <row r="23" spans="1:16">
      <c r="B23" s="2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15</v>
      </c>
      <c r="H23" s="7">
        <v>83</v>
      </c>
      <c r="I23" s="7">
        <v>55</v>
      </c>
      <c r="J23" s="7">
        <v>23</v>
      </c>
      <c r="K23" s="7">
        <v>8</v>
      </c>
      <c r="L23" s="7">
        <v>11</v>
      </c>
      <c r="M23" s="7">
        <v>0</v>
      </c>
      <c r="N23" s="7">
        <v>0</v>
      </c>
      <c r="O23" s="8">
        <v>0</v>
      </c>
      <c r="P23" s="7">
        <v>0</v>
      </c>
    </row>
    <row r="24" spans="1:16">
      <c r="B24" s="2" t="s">
        <v>39</v>
      </c>
      <c r="C24" s="7">
        <v>71</v>
      </c>
      <c r="D24" s="7">
        <v>60</v>
      </c>
      <c r="E24" s="7">
        <v>62</v>
      </c>
      <c r="F24" s="7">
        <v>50</v>
      </c>
      <c r="G24" s="7">
        <v>37</v>
      </c>
      <c r="H24" s="7">
        <v>19</v>
      </c>
      <c r="I24" s="7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>
      <c r="B25" s="2" t="s">
        <v>37</v>
      </c>
      <c r="C25" s="7">
        <v>59</v>
      </c>
      <c r="D25" s="7">
        <v>45</v>
      </c>
      <c r="E25" s="7">
        <v>43</v>
      </c>
      <c r="F25" s="7">
        <v>40</v>
      </c>
      <c r="G25" s="7">
        <v>19</v>
      </c>
      <c r="H25" s="7">
        <v>6</v>
      </c>
      <c r="I25" s="7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>
      <c r="B26" s="2" t="s">
        <v>0</v>
      </c>
      <c r="C26" s="7">
        <v>63</v>
      </c>
      <c r="D26" s="7">
        <v>67</v>
      </c>
      <c r="E26" s="7">
        <v>48</v>
      </c>
      <c r="F26" s="7">
        <v>56</v>
      </c>
      <c r="G26" s="7">
        <v>73</v>
      </c>
      <c r="H26" s="1">
        <v>86</v>
      </c>
      <c r="I26" s="1">
        <v>141</v>
      </c>
      <c r="J26" s="1">
        <v>103</v>
      </c>
      <c r="K26" s="1">
        <v>131</v>
      </c>
      <c r="L26" s="1">
        <v>118</v>
      </c>
      <c r="M26" s="1">
        <v>100</v>
      </c>
      <c r="N26" s="1">
        <v>100</v>
      </c>
      <c r="O26" s="1">
        <v>127</v>
      </c>
      <c r="P26" s="1">
        <v>129</v>
      </c>
    </row>
    <row r="27" spans="1:16">
      <c r="B27" s="2" t="s">
        <v>1</v>
      </c>
      <c r="C27" s="7">
        <v>91</v>
      </c>
      <c r="D27" s="7">
        <v>94</v>
      </c>
      <c r="E27" s="7">
        <v>78</v>
      </c>
      <c r="F27" s="7">
        <v>64</v>
      </c>
      <c r="G27" s="7">
        <v>45</v>
      </c>
      <c r="H27" s="1">
        <v>54</v>
      </c>
      <c r="I27" s="1">
        <v>50</v>
      </c>
      <c r="J27" s="1">
        <v>28</v>
      </c>
      <c r="K27" s="1">
        <v>26</v>
      </c>
      <c r="L27" s="1">
        <v>35</v>
      </c>
      <c r="M27" s="1">
        <v>19</v>
      </c>
      <c r="N27" s="1">
        <v>21</v>
      </c>
      <c r="O27" s="1">
        <v>12</v>
      </c>
      <c r="P27" s="1">
        <v>0</v>
      </c>
    </row>
    <row r="28" spans="1:16">
      <c r="B28" s="2" t="s">
        <v>38</v>
      </c>
      <c r="C28" s="7">
        <v>90</v>
      </c>
      <c r="D28" s="7">
        <v>81</v>
      </c>
      <c r="E28" s="7">
        <v>68</v>
      </c>
      <c r="F28" s="7">
        <v>48</v>
      </c>
      <c r="G28" s="7">
        <v>29</v>
      </c>
      <c r="H28" s="1">
        <v>10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>
      <c r="B29" s="2" t="s">
        <v>32</v>
      </c>
      <c r="C29" s="7">
        <f>SUM(C23:C28)</f>
        <v>374</v>
      </c>
      <c r="D29" s="7">
        <f>SUM(D23:D28)</f>
        <v>347</v>
      </c>
      <c r="E29" s="7">
        <f>SUM(E24:E28)</f>
        <v>299</v>
      </c>
      <c r="F29" s="7">
        <f t="shared" ref="F29:P29" si="2">SUM(F24:F28)</f>
        <v>258</v>
      </c>
      <c r="G29" s="7">
        <f t="shared" si="2"/>
        <v>203</v>
      </c>
      <c r="H29" s="7">
        <f t="shared" si="2"/>
        <v>175</v>
      </c>
      <c r="I29" s="7">
        <f t="shared" si="2"/>
        <v>191</v>
      </c>
      <c r="J29" s="7">
        <f t="shared" si="2"/>
        <v>131</v>
      </c>
      <c r="K29" s="7">
        <f t="shared" si="2"/>
        <v>157</v>
      </c>
      <c r="L29" s="7">
        <f t="shared" si="2"/>
        <v>153</v>
      </c>
      <c r="M29" s="7">
        <f t="shared" si="2"/>
        <v>119</v>
      </c>
      <c r="N29" s="7">
        <f t="shared" si="2"/>
        <v>121</v>
      </c>
      <c r="O29" s="7">
        <f t="shared" si="2"/>
        <v>139</v>
      </c>
      <c r="P29" s="7">
        <f t="shared" si="2"/>
        <v>129</v>
      </c>
    </row>
    <row r="32" spans="1:16">
      <c r="A32" s="9" t="s">
        <v>35</v>
      </c>
    </row>
  </sheetData>
  <mergeCells count="3">
    <mergeCell ref="A1:P1"/>
    <mergeCell ref="A11:P11"/>
    <mergeCell ref="A21:P21"/>
  </mergeCells>
  <phoneticPr fontId="1" type="noConversion"/>
  <pageMargins left="0.5" right="0.5" top="0.5" bottom="0.5" header="0.3" footer="0.3"/>
  <pageSetup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C5" sqref="C5"/>
    </sheetView>
  </sheetViews>
  <sheetFormatPr defaultRowHeight="12.75"/>
  <cols>
    <col min="2" max="2" width="16.7109375" customWidth="1"/>
    <col min="3" max="7" width="9.7109375" customWidth="1"/>
    <col min="8" max="8" width="9.5703125" customWidth="1"/>
    <col min="9" max="15" width="9.7109375" customWidth="1"/>
  </cols>
  <sheetData>
    <row r="1" spans="1:16" ht="23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23</v>
      </c>
      <c r="C3" s="7">
        <v>12</v>
      </c>
      <c r="D3" s="7">
        <v>7</v>
      </c>
      <c r="E3" s="7">
        <v>8</v>
      </c>
      <c r="F3" s="7">
        <v>15</v>
      </c>
      <c r="G3" s="7">
        <v>15</v>
      </c>
      <c r="H3" s="7">
        <v>15</v>
      </c>
      <c r="I3" s="1">
        <v>16</v>
      </c>
      <c r="J3" s="1">
        <v>14</v>
      </c>
      <c r="K3" s="1">
        <v>7</v>
      </c>
      <c r="L3" s="1">
        <v>11</v>
      </c>
      <c r="M3" s="1">
        <v>16</v>
      </c>
      <c r="N3" s="1">
        <v>19</v>
      </c>
      <c r="O3" s="1">
        <v>17</v>
      </c>
      <c r="P3" s="1">
        <v>9</v>
      </c>
    </row>
    <row r="4" spans="1:16">
      <c r="B4" s="2" t="s">
        <v>24</v>
      </c>
      <c r="C4" s="7">
        <v>4</v>
      </c>
      <c r="D4" s="7">
        <v>10</v>
      </c>
      <c r="E4" s="7">
        <v>7</v>
      </c>
      <c r="F4" s="7">
        <v>5</v>
      </c>
      <c r="G4" s="7">
        <v>12</v>
      </c>
      <c r="H4" s="7">
        <v>10</v>
      </c>
      <c r="I4" s="1">
        <v>17</v>
      </c>
      <c r="J4" s="1">
        <v>8</v>
      </c>
      <c r="K4" s="1">
        <v>13</v>
      </c>
      <c r="L4" s="1">
        <v>15</v>
      </c>
      <c r="M4" s="1">
        <v>17</v>
      </c>
      <c r="N4" s="1">
        <v>36</v>
      </c>
      <c r="O4" s="1">
        <v>18</v>
      </c>
      <c r="P4" s="1">
        <v>48</v>
      </c>
    </row>
    <row r="6" spans="1:16" ht="23.25">
      <c r="A6" s="31" t="s">
        <v>110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</row>
    <row r="7" spans="1:16">
      <c r="B7" s="1"/>
      <c r="C7" s="2" t="s">
        <v>123</v>
      </c>
      <c r="D7" s="2" t="s">
        <v>112</v>
      </c>
      <c r="E7" s="2" t="s">
        <v>81</v>
      </c>
      <c r="F7" s="2" t="s">
        <v>78</v>
      </c>
      <c r="G7" s="2" t="s">
        <v>61</v>
      </c>
      <c r="H7" s="2" t="s">
        <v>40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3" t="s">
        <v>48</v>
      </c>
      <c r="P7" s="2" t="s">
        <v>49</v>
      </c>
    </row>
    <row r="8" spans="1:16">
      <c r="B8" s="2" t="s">
        <v>23</v>
      </c>
      <c r="C8" s="7">
        <v>14</v>
      </c>
      <c r="D8" s="7">
        <v>6</v>
      </c>
      <c r="E8" s="7">
        <v>8</v>
      </c>
      <c r="F8" s="7">
        <v>8</v>
      </c>
      <c r="G8" s="7">
        <v>18</v>
      </c>
      <c r="H8" s="7">
        <v>9</v>
      </c>
      <c r="I8" s="1">
        <v>11</v>
      </c>
      <c r="J8" s="1">
        <v>10</v>
      </c>
      <c r="K8" s="1">
        <v>18</v>
      </c>
      <c r="L8" s="1">
        <v>14</v>
      </c>
      <c r="M8" s="1">
        <v>14</v>
      </c>
      <c r="N8" s="1">
        <v>21</v>
      </c>
      <c r="O8" s="1">
        <v>8</v>
      </c>
      <c r="P8" s="1">
        <v>9</v>
      </c>
    </row>
    <row r="9" spans="1:16">
      <c r="B9" s="2" t="s">
        <v>24</v>
      </c>
      <c r="C9" s="7">
        <v>1</v>
      </c>
      <c r="D9" s="7">
        <v>10</v>
      </c>
      <c r="E9" s="7">
        <v>3</v>
      </c>
      <c r="F9" s="7">
        <v>6</v>
      </c>
      <c r="G9" s="7">
        <v>11</v>
      </c>
      <c r="H9" s="7">
        <v>7</v>
      </c>
      <c r="I9" s="1">
        <v>14</v>
      </c>
      <c r="J9" s="1">
        <v>14</v>
      </c>
      <c r="K9" s="1">
        <v>13</v>
      </c>
      <c r="L9" s="1">
        <v>18</v>
      </c>
      <c r="M9" s="1">
        <v>32</v>
      </c>
      <c r="N9" s="1">
        <v>33</v>
      </c>
      <c r="O9" s="1">
        <v>38</v>
      </c>
      <c r="P9" s="1">
        <v>44</v>
      </c>
    </row>
    <row r="11" spans="1:16" ht="23.25">
      <c r="A11" s="31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2"/>
    </row>
    <row r="12" spans="1:16">
      <c r="B12" s="1"/>
      <c r="C12" s="2" t="s">
        <v>124</v>
      </c>
      <c r="D12" s="2" t="s">
        <v>114</v>
      </c>
      <c r="E12" s="2" t="s">
        <v>82</v>
      </c>
      <c r="F12" s="2" t="s">
        <v>79</v>
      </c>
      <c r="G12" s="2" t="s">
        <v>62</v>
      </c>
      <c r="H12" s="2" t="s">
        <v>41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55</v>
      </c>
      <c r="O12" s="3" t="s">
        <v>56</v>
      </c>
      <c r="P12" s="2" t="s">
        <v>57</v>
      </c>
    </row>
    <row r="13" spans="1:16">
      <c r="B13" s="2" t="s">
        <v>23</v>
      </c>
      <c r="C13" s="7">
        <v>1</v>
      </c>
      <c r="D13" s="7">
        <v>10</v>
      </c>
      <c r="E13" s="7">
        <v>3</v>
      </c>
      <c r="F13" s="7">
        <v>10</v>
      </c>
      <c r="G13" s="7">
        <v>13</v>
      </c>
      <c r="H13" s="1">
        <v>10</v>
      </c>
      <c r="I13" s="1">
        <v>11</v>
      </c>
      <c r="J13" s="1">
        <v>9</v>
      </c>
      <c r="K13" s="1">
        <v>14</v>
      </c>
      <c r="L13" s="1">
        <v>9</v>
      </c>
      <c r="M13" s="1">
        <v>15</v>
      </c>
      <c r="N13" s="1">
        <v>19</v>
      </c>
      <c r="O13" s="1">
        <v>22</v>
      </c>
      <c r="P13" s="1">
        <v>12</v>
      </c>
    </row>
    <row r="14" spans="1:16">
      <c r="B14" s="2" t="s">
        <v>24</v>
      </c>
      <c r="C14" s="7">
        <v>1</v>
      </c>
      <c r="D14" s="7">
        <v>3</v>
      </c>
      <c r="E14" s="7">
        <v>3</v>
      </c>
      <c r="F14" s="7">
        <v>3</v>
      </c>
      <c r="G14" s="7">
        <v>2</v>
      </c>
      <c r="H14" s="1">
        <v>2</v>
      </c>
      <c r="I14" s="1">
        <v>19</v>
      </c>
      <c r="J14" s="1">
        <v>2</v>
      </c>
      <c r="K14" s="1">
        <v>7</v>
      </c>
      <c r="L14" s="1">
        <v>17</v>
      </c>
      <c r="M14" s="1">
        <v>10</v>
      </c>
      <c r="N14" s="1">
        <v>11</v>
      </c>
      <c r="O14" s="1">
        <v>12</v>
      </c>
      <c r="P14" s="1">
        <v>24</v>
      </c>
    </row>
  </sheetData>
  <mergeCells count="3">
    <mergeCell ref="A1:P1"/>
    <mergeCell ref="A6:P6"/>
    <mergeCell ref="A11:P11"/>
  </mergeCells>
  <phoneticPr fontId="1" type="noConversion"/>
  <pageMargins left="0.5" right="0.5" top="0.5" bottom="0.5" header="0.3" footer="0.3"/>
  <pageSetup orientation="landscape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0"/>
  <sheetViews>
    <sheetView workbookViewId="0">
      <selection activeCell="C17" sqref="C17"/>
    </sheetView>
  </sheetViews>
  <sheetFormatPr defaultRowHeight="12.75"/>
  <cols>
    <col min="1" max="1" width="8.140625" customWidth="1"/>
    <col min="2" max="2" width="18.42578125" customWidth="1"/>
    <col min="3" max="3" width="9.7109375" customWidth="1"/>
    <col min="4" max="4" width="10.28515625" customWidth="1"/>
    <col min="5" max="15" width="9.7109375" customWidth="1"/>
  </cols>
  <sheetData>
    <row r="1" spans="1:16" ht="23.25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27</v>
      </c>
      <c r="C3" s="7">
        <f>BBA!C9</f>
        <v>938</v>
      </c>
      <c r="D3" s="7">
        <f>BBA!D9</f>
        <v>882</v>
      </c>
      <c r="E3" s="7">
        <f>BBA!E9</f>
        <v>810</v>
      </c>
      <c r="F3" s="7">
        <f>BBA!F9</f>
        <v>718</v>
      </c>
      <c r="G3" s="7">
        <f>BBA!G9</f>
        <v>581</v>
      </c>
      <c r="H3" s="1">
        <f>BBA!H9</f>
        <v>330</v>
      </c>
      <c r="I3" s="1">
        <f>BBA!I9</f>
        <v>328</v>
      </c>
      <c r="J3" s="1">
        <f>BBA!J9</f>
        <v>304</v>
      </c>
      <c r="K3" s="1">
        <f>BBA!K9</f>
        <v>329</v>
      </c>
      <c r="L3" s="1">
        <f>BBA!L9</f>
        <v>329</v>
      </c>
      <c r="M3" s="1">
        <f>BBA!M9</f>
        <v>264</v>
      </c>
      <c r="N3" s="1">
        <f>BBA!N9</f>
        <v>203</v>
      </c>
      <c r="O3" s="1">
        <f>BBA!O9</f>
        <v>216</v>
      </c>
      <c r="P3" s="1">
        <f>BBA!P9</f>
        <v>217</v>
      </c>
    </row>
    <row r="4" spans="1:16">
      <c r="B4" s="2" t="s">
        <v>11</v>
      </c>
      <c r="C4" s="7">
        <f>BSA!C4</f>
        <v>256</v>
      </c>
      <c r="D4" s="7">
        <f>BSA!D4</f>
        <v>261</v>
      </c>
      <c r="E4" s="7">
        <f>BSA!E4</f>
        <v>241</v>
      </c>
      <c r="F4" s="7">
        <f>BSA!F4</f>
        <v>217</v>
      </c>
      <c r="G4" s="7">
        <f>BSA!G4</f>
        <v>194</v>
      </c>
      <c r="H4" s="1">
        <f>BSA!H4</f>
        <v>117</v>
      </c>
      <c r="I4" s="1">
        <f>BSA!I4</f>
        <v>122</v>
      </c>
      <c r="J4" s="1">
        <f>BSA!J4</f>
        <v>137</v>
      </c>
      <c r="K4" s="1">
        <f>BSA!K4</f>
        <v>110</v>
      </c>
      <c r="L4" s="1">
        <f>BSA!L4</f>
        <v>105</v>
      </c>
      <c r="M4" s="1">
        <f>BSA!M4</f>
        <v>122</v>
      </c>
      <c r="N4" s="1">
        <f>BSA!N4</f>
        <v>115</v>
      </c>
      <c r="O4" s="1">
        <f>BSA!O4</f>
        <v>112</v>
      </c>
      <c r="P4" s="1">
        <f>BSA!P4</f>
        <v>108</v>
      </c>
    </row>
    <row r="5" spans="1:16">
      <c r="B5" s="2" t="s">
        <v>2</v>
      </c>
      <c r="C5" s="7">
        <f>BBA!C3</f>
        <v>0</v>
      </c>
      <c r="D5" s="8">
        <f>BBA!D3</f>
        <v>0</v>
      </c>
      <c r="E5" s="8">
        <f>BBA!E3</f>
        <v>0</v>
      </c>
      <c r="F5" s="8">
        <f>BBA!F3</f>
        <v>4</v>
      </c>
      <c r="G5" s="8">
        <f>BBA!G3</f>
        <v>49</v>
      </c>
      <c r="H5" s="8">
        <f>BBA!H3</f>
        <v>360</v>
      </c>
      <c r="I5" s="8">
        <f>BBA!I3</f>
        <v>367</v>
      </c>
      <c r="J5" s="8">
        <f>BBA!J3</f>
        <v>332</v>
      </c>
      <c r="K5" s="8">
        <f>BBA!K3</f>
        <v>106</v>
      </c>
      <c r="L5" s="8">
        <f>BBA!L3</f>
        <v>77</v>
      </c>
      <c r="M5" s="8">
        <f>BBA!M3</f>
        <v>43</v>
      </c>
      <c r="N5" s="8">
        <f>BBA!N3</f>
        <v>0</v>
      </c>
      <c r="O5" s="8">
        <f>BBA!O3</f>
        <v>0</v>
      </c>
      <c r="P5" s="8">
        <f>BBA!P3</f>
        <v>0</v>
      </c>
    </row>
    <row r="6" spans="1:16">
      <c r="B6" s="2" t="s">
        <v>3</v>
      </c>
      <c r="C6" s="7">
        <f>+BSA!C3</f>
        <v>0</v>
      </c>
      <c r="D6" s="1">
        <f>BSA!D3</f>
        <v>0</v>
      </c>
      <c r="E6" s="1">
        <f>BSA!E3</f>
        <v>0</v>
      </c>
      <c r="F6" s="1">
        <f>BSA!F3</f>
        <v>0</v>
      </c>
      <c r="G6" s="1">
        <f>BSA!G3</f>
        <v>16</v>
      </c>
      <c r="H6" s="1">
        <f>BSA!H3</f>
        <v>90</v>
      </c>
      <c r="I6" s="1">
        <f>BSA!I3</f>
        <v>89</v>
      </c>
      <c r="J6" s="1">
        <f>BSA!J3</f>
        <v>98</v>
      </c>
      <c r="K6" s="1">
        <f>BSA!K3</f>
        <v>40</v>
      </c>
      <c r="L6" s="1">
        <f>BSA!L3</f>
        <v>30</v>
      </c>
      <c r="M6" s="1">
        <f>BSA!M3</f>
        <v>14</v>
      </c>
      <c r="N6" s="1">
        <f>BSA!N3</f>
        <v>0</v>
      </c>
      <c r="O6" s="1">
        <f>BSA!O3</f>
        <v>0</v>
      </c>
      <c r="P6" s="1">
        <f>BSA!P3</f>
        <v>0</v>
      </c>
    </row>
    <row r="7" spans="1:16">
      <c r="B7" s="3" t="s">
        <v>77</v>
      </c>
      <c r="C7" s="8">
        <f>'Non Degree'!C3</f>
        <v>12</v>
      </c>
      <c r="D7" s="8">
        <f>'Non Degree'!D3</f>
        <v>7</v>
      </c>
      <c r="E7" s="8">
        <f>'Non Degree'!E3</f>
        <v>8</v>
      </c>
      <c r="F7" s="8">
        <f>'Non Degree'!F3</f>
        <v>15</v>
      </c>
      <c r="G7" s="8">
        <f>'Non Degree'!G3</f>
        <v>15</v>
      </c>
      <c r="H7" s="1">
        <f>'Non Degree'!H3</f>
        <v>15</v>
      </c>
      <c r="I7" s="1">
        <f>'Non Degree'!I3</f>
        <v>16</v>
      </c>
      <c r="J7" s="1">
        <f>'Non Degree'!J3</f>
        <v>14</v>
      </c>
      <c r="K7" s="1">
        <f>'Non Degree'!K3</f>
        <v>7</v>
      </c>
      <c r="L7" s="1">
        <f>'Non Degree'!L3</f>
        <v>11</v>
      </c>
      <c r="M7" s="1">
        <f>'Non Degree'!M3</f>
        <v>16</v>
      </c>
      <c r="N7" s="1">
        <f>'Non Degree'!N3</f>
        <v>19</v>
      </c>
      <c r="O7" s="1">
        <f>'Non Degree'!O3</f>
        <v>17</v>
      </c>
      <c r="P7" s="1">
        <f>'Non Degree'!P3</f>
        <v>9</v>
      </c>
    </row>
    <row r="8" spans="1:16">
      <c r="B8" s="3" t="s">
        <v>120</v>
      </c>
      <c r="C8" s="8">
        <f>EXEC!C7</f>
        <v>89</v>
      </c>
      <c r="D8" s="8">
        <f>EXEC!D7</f>
        <v>96</v>
      </c>
      <c r="E8" s="8">
        <f>EXEC!E7</f>
        <v>74</v>
      </c>
      <c r="F8" s="8">
        <f>EXEC!F7</f>
        <v>70</v>
      </c>
      <c r="G8" s="8">
        <f>EXEC!G7</f>
        <v>63</v>
      </c>
      <c r="H8" s="8">
        <f>EXEC!H7</f>
        <v>59</v>
      </c>
      <c r="I8" s="8">
        <f>EXEC!I7</f>
        <v>68</v>
      </c>
      <c r="J8" s="8">
        <f>EXEC!J7</f>
        <v>61</v>
      </c>
      <c r="K8" s="8">
        <f>EXEC!K7</f>
        <v>49</v>
      </c>
      <c r="L8" s="8">
        <f>EXEC!L7</f>
        <v>41</v>
      </c>
      <c r="M8" s="8">
        <f>EXEC!M7</f>
        <v>49</v>
      </c>
      <c r="N8" s="8">
        <f>EXEC!N7</f>
        <v>48</v>
      </c>
      <c r="O8" s="8">
        <f>EXEC!O7</f>
        <v>41</v>
      </c>
      <c r="P8" s="8">
        <f>EXEC!P7</f>
        <v>52</v>
      </c>
    </row>
    <row r="9" spans="1:16">
      <c r="B9" s="3" t="s">
        <v>121</v>
      </c>
      <c r="C9" s="8">
        <f>MBA!C16</f>
        <v>271</v>
      </c>
      <c r="D9" s="8">
        <f>MBA!D16</f>
        <v>278</v>
      </c>
      <c r="E9" s="8">
        <f>MBA!E16</f>
        <v>313</v>
      </c>
      <c r="F9" s="8">
        <f>MBA!F16</f>
        <v>363</v>
      </c>
      <c r="G9" s="8">
        <f>MBA!G16</f>
        <v>348</v>
      </c>
      <c r="H9" s="11">
        <f>MBA!H16</f>
        <v>330</v>
      </c>
      <c r="I9" s="11">
        <f>MBA!I16</f>
        <v>325</v>
      </c>
      <c r="J9" s="11">
        <f>MBA!J16</f>
        <v>299</v>
      </c>
      <c r="K9" s="11">
        <f>MBA!K16</f>
        <v>310</v>
      </c>
      <c r="L9" s="11">
        <f>MBA!L16</f>
        <v>296</v>
      </c>
      <c r="M9" s="11">
        <f>MBA!M16</f>
        <v>342</v>
      </c>
      <c r="N9" s="11">
        <f>MBA!N16</f>
        <v>363</v>
      </c>
      <c r="O9" s="11">
        <f>MBA!O16</f>
        <v>362</v>
      </c>
      <c r="P9" s="11">
        <f>MBA!P16</f>
        <v>358</v>
      </c>
    </row>
    <row r="10" spans="1:16">
      <c r="B10" s="3" t="s">
        <v>8</v>
      </c>
      <c r="C10" s="8">
        <f>MSA!C3</f>
        <v>133</v>
      </c>
      <c r="D10" s="8">
        <f>MSA!D3</f>
        <v>129</v>
      </c>
      <c r="E10" s="8">
        <f>MSA!E3</f>
        <v>130</v>
      </c>
      <c r="F10" s="8">
        <f>MSA!F3</f>
        <v>149</v>
      </c>
      <c r="G10" s="8">
        <f>MSA!G3</f>
        <v>129</v>
      </c>
      <c r="H10" s="11">
        <f>MSA!H3</f>
        <v>116</v>
      </c>
      <c r="I10" s="11">
        <f>MSA!I3</f>
        <v>89</v>
      </c>
      <c r="J10" s="11">
        <f>MSA!J3</f>
        <v>113</v>
      </c>
      <c r="K10" s="11">
        <f>MSA!K3</f>
        <v>117</v>
      </c>
      <c r="L10" s="11">
        <f>MSA!L3</f>
        <v>115</v>
      </c>
      <c r="M10" s="11">
        <f>MSA!M3</f>
        <v>112</v>
      </c>
      <c r="N10" s="11">
        <f>MSA!N3</f>
        <v>89</v>
      </c>
      <c r="O10" s="11">
        <f>MSA!O3</f>
        <v>85</v>
      </c>
      <c r="P10" s="11">
        <f>MSA!P3</f>
        <v>74</v>
      </c>
    </row>
    <row r="11" spans="1:16">
      <c r="B11" s="3" t="s">
        <v>28</v>
      </c>
      <c r="C11" s="8">
        <f>MPA!C12</f>
        <v>88</v>
      </c>
      <c r="D11" s="8">
        <f>MPA!D12</f>
        <v>100</v>
      </c>
      <c r="E11" s="8">
        <f>MPA!E12</f>
        <v>136</v>
      </c>
      <c r="F11" s="8">
        <f>MPA!F12</f>
        <v>133</v>
      </c>
      <c r="G11" s="8">
        <f>MPA!G12</f>
        <v>130</v>
      </c>
      <c r="H11" s="11">
        <f>MPA!H12</f>
        <v>131</v>
      </c>
      <c r="I11" s="11">
        <f>MPA!I12</f>
        <v>125</v>
      </c>
      <c r="J11" s="11">
        <f>MPA!J12</f>
        <v>123</v>
      </c>
      <c r="K11" s="11">
        <f>MPA!K12</f>
        <v>113</v>
      </c>
      <c r="L11" s="11">
        <f>MPA!L12</f>
        <v>121</v>
      </c>
      <c r="M11" s="11">
        <f>MPA!M12</f>
        <v>93</v>
      </c>
      <c r="N11" s="11">
        <f>MPA!N12</f>
        <v>91</v>
      </c>
      <c r="O11" s="11">
        <f>MPA!O12</f>
        <v>103</v>
      </c>
      <c r="P11" s="11">
        <f>MPA!P12</f>
        <v>120</v>
      </c>
    </row>
    <row r="12" spans="1:16">
      <c r="B12" s="3" t="s">
        <v>90</v>
      </c>
      <c r="C12" s="8">
        <f>MSF!C3</f>
        <v>60</v>
      </c>
      <c r="D12" s="8">
        <f>MSF!D3</f>
        <v>51</v>
      </c>
      <c r="E12" s="8">
        <f>MSF!E3</f>
        <v>22</v>
      </c>
      <c r="F12" s="8">
        <f>MSF!F3</f>
        <v>0</v>
      </c>
      <c r="G12" s="8">
        <f>MSF!G3</f>
        <v>0</v>
      </c>
      <c r="H12" s="8">
        <f>MSF!H3</f>
        <v>0</v>
      </c>
      <c r="I12" s="8">
        <f>MSF!I3</f>
        <v>0</v>
      </c>
      <c r="J12" s="8">
        <f>MSF!J3</f>
        <v>0</v>
      </c>
      <c r="K12" s="8">
        <f>MSF!K3</f>
        <v>0</v>
      </c>
      <c r="L12" s="8">
        <f>MSF!L3</f>
        <v>0</v>
      </c>
      <c r="M12" s="8">
        <f>MSF!M3</f>
        <v>0</v>
      </c>
      <c r="N12" s="8">
        <f>MSF!N3</f>
        <v>0</v>
      </c>
      <c r="O12" s="8">
        <f>MSF!O3</f>
        <v>0</v>
      </c>
      <c r="P12" s="8">
        <f>MSF!P3</f>
        <v>0</v>
      </c>
    </row>
    <row r="13" spans="1:16">
      <c r="B13" s="3" t="s">
        <v>88</v>
      </c>
      <c r="C13" s="8">
        <f>MERE!C3</f>
        <v>9</v>
      </c>
      <c r="D13" s="8">
        <f>MERE!D3</f>
        <v>7</v>
      </c>
      <c r="E13" s="8">
        <f>MERE!E3</f>
        <v>3</v>
      </c>
      <c r="F13" s="8">
        <f>MERE!F3</f>
        <v>0</v>
      </c>
      <c r="G13" s="8">
        <f>MERE!G3</f>
        <v>0</v>
      </c>
      <c r="H13" s="8">
        <f>MERE!H3</f>
        <v>0</v>
      </c>
      <c r="I13" s="8">
        <f>MERE!I3</f>
        <v>0</v>
      </c>
      <c r="J13" s="8">
        <f>MERE!J3</f>
        <v>0</v>
      </c>
      <c r="K13" s="8">
        <f>MERE!K3</f>
        <v>0</v>
      </c>
      <c r="L13" s="8">
        <f>MERE!L3</f>
        <v>0</v>
      </c>
      <c r="M13" s="8">
        <f>MERE!M3</f>
        <v>0</v>
      </c>
      <c r="N13" s="8">
        <f>MERE!N3</f>
        <v>0</v>
      </c>
      <c r="O13" s="8">
        <f>MERE!O3</f>
        <v>0</v>
      </c>
      <c r="P13" s="8">
        <f>MERE!P3</f>
        <v>0</v>
      </c>
    </row>
    <row r="14" spans="1:16">
      <c r="B14" s="3" t="s">
        <v>118</v>
      </c>
      <c r="C14" s="8">
        <f>PHD!C3</f>
        <v>7</v>
      </c>
      <c r="D14" s="8">
        <f>PHD!D3</f>
        <v>8</v>
      </c>
      <c r="E14" s="8">
        <f>PHD!E3</f>
        <v>0</v>
      </c>
      <c r="F14" s="8">
        <f>PHD!F3</f>
        <v>0</v>
      </c>
      <c r="G14" s="8">
        <f>PHD!G3</f>
        <v>0</v>
      </c>
      <c r="H14" s="8">
        <f>PHD!H3</f>
        <v>0</v>
      </c>
      <c r="I14" s="8">
        <f>PHD!I3</f>
        <v>0</v>
      </c>
      <c r="J14" s="8">
        <f>PHD!J3</f>
        <v>0</v>
      </c>
      <c r="K14" s="8">
        <f>PHD!K3</f>
        <v>0</v>
      </c>
      <c r="L14" s="8">
        <f>PHD!L3</f>
        <v>0</v>
      </c>
      <c r="M14" s="8">
        <f>PHD!M3</f>
        <v>0</v>
      </c>
      <c r="N14" s="8">
        <f>PHD!N3</f>
        <v>0</v>
      </c>
      <c r="O14" s="8">
        <f>PHD!O3</f>
        <v>0</v>
      </c>
      <c r="P14" s="8">
        <f>PHD!P3</f>
        <v>0</v>
      </c>
    </row>
    <row r="15" spans="1:16">
      <c r="B15" s="3" t="s">
        <v>76</v>
      </c>
      <c r="C15" s="8">
        <f>'Non Degree'!C4</f>
        <v>4</v>
      </c>
      <c r="D15" s="8">
        <f>'Non Degree'!D4</f>
        <v>10</v>
      </c>
      <c r="E15" s="8">
        <f>'Non Degree'!E4</f>
        <v>7</v>
      </c>
      <c r="F15" s="8">
        <f>'Non Degree'!F4</f>
        <v>5</v>
      </c>
      <c r="G15" s="8">
        <f>'Non Degree'!G4</f>
        <v>12</v>
      </c>
      <c r="H15" s="1">
        <f>'Non Degree'!H4</f>
        <v>10</v>
      </c>
      <c r="I15" s="1">
        <f>'Non Degree'!I4</f>
        <v>17</v>
      </c>
      <c r="J15" s="1">
        <f>'Non Degree'!J4</f>
        <v>8</v>
      </c>
      <c r="K15" s="1">
        <f>'Non Degree'!K4</f>
        <v>13</v>
      </c>
      <c r="L15" s="1">
        <f>'Non Degree'!L4</f>
        <v>15</v>
      </c>
      <c r="M15" s="1">
        <f>'Non Degree'!M4</f>
        <v>17</v>
      </c>
      <c r="N15" s="1">
        <f>'Non Degree'!N4</f>
        <v>36</v>
      </c>
      <c r="O15" s="1">
        <f>'Non Degree'!O4</f>
        <v>18</v>
      </c>
      <c r="P15" s="1">
        <f>'Non Degree'!P4</f>
        <v>48</v>
      </c>
    </row>
    <row r="16" spans="1:16">
      <c r="B16" s="2" t="s">
        <v>30</v>
      </c>
      <c r="C16" s="7">
        <f>SUM(C3:C15)</f>
        <v>1867</v>
      </c>
      <c r="D16" s="7">
        <f>SUM(D3:D15)</f>
        <v>1829</v>
      </c>
      <c r="E16" s="7">
        <f t="shared" ref="E16:J16" si="0">SUM(E3:E15)</f>
        <v>1744</v>
      </c>
      <c r="F16" s="7">
        <f t="shared" si="0"/>
        <v>1674</v>
      </c>
      <c r="G16" s="7">
        <f t="shared" si="0"/>
        <v>1537</v>
      </c>
      <c r="H16" s="1">
        <f t="shared" si="0"/>
        <v>1558</v>
      </c>
      <c r="I16" s="1">
        <f t="shared" si="0"/>
        <v>1546</v>
      </c>
      <c r="J16" s="1">
        <f t="shared" si="0"/>
        <v>1489</v>
      </c>
      <c r="K16" s="1">
        <f t="shared" ref="K16:P16" si="1">SUM(K3:K15)</f>
        <v>1194</v>
      </c>
      <c r="L16" s="1">
        <f t="shared" si="1"/>
        <v>1140</v>
      </c>
      <c r="M16" s="1">
        <f t="shared" si="1"/>
        <v>1072</v>
      </c>
      <c r="N16" s="1">
        <f t="shared" si="1"/>
        <v>964</v>
      </c>
      <c r="O16" s="1">
        <f t="shared" si="1"/>
        <v>954</v>
      </c>
      <c r="P16" s="1">
        <f t="shared" si="1"/>
        <v>986</v>
      </c>
    </row>
    <row r="18" spans="1:16" ht="23.25">
      <c r="A18" s="29" t="s">
        <v>111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B19" s="1"/>
      <c r="C19" s="2" t="s">
        <v>123</v>
      </c>
      <c r="D19" s="2" t="s">
        <v>112</v>
      </c>
      <c r="E19" s="2" t="s">
        <v>81</v>
      </c>
      <c r="F19" s="2" t="s">
        <v>78</v>
      </c>
      <c r="G19" s="2" t="s">
        <v>61</v>
      </c>
      <c r="H19" s="2" t="s">
        <v>40</v>
      </c>
      <c r="I19" s="2" t="s">
        <v>42</v>
      </c>
      <c r="J19" s="2" t="s">
        <v>43</v>
      </c>
      <c r="K19" s="2" t="s">
        <v>44</v>
      </c>
      <c r="L19" s="2" t="s">
        <v>45</v>
      </c>
      <c r="M19" s="2" t="s">
        <v>46</v>
      </c>
      <c r="N19" s="2" t="s">
        <v>47</v>
      </c>
      <c r="O19" s="3" t="s">
        <v>48</v>
      </c>
      <c r="P19" s="2" t="s">
        <v>49</v>
      </c>
    </row>
    <row r="20" spans="1:16">
      <c r="B20" s="2" t="s">
        <v>27</v>
      </c>
      <c r="C20" s="1">
        <f>BBA!C19</f>
        <v>896</v>
      </c>
      <c r="D20" s="1">
        <f>BBA!D19</f>
        <v>795</v>
      </c>
      <c r="E20" s="1">
        <f>BBA!E19</f>
        <v>731</v>
      </c>
      <c r="F20" s="1">
        <f>BBA!F19</f>
        <v>619</v>
      </c>
      <c r="G20" s="1">
        <f>BBA!G19</f>
        <v>305</v>
      </c>
      <c r="H20" s="1">
        <f>BBA!H19</f>
        <v>329</v>
      </c>
      <c r="I20" s="1">
        <f>BBA!I19</f>
        <v>312</v>
      </c>
      <c r="J20" s="1">
        <f>BBA!J19</f>
        <v>324</v>
      </c>
      <c r="K20" s="1">
        <f>BBA!K19</f>
        <v>323</v>
      </c>
      <c r="L20" s="1">
        <f>BBA!L19</f>
        <v>322</v>
      </c>
      <c r="M20" s="1">
        <f>BBA!M19</f>
        <v>216</v>
      </c>
      <c r="N20" s="1">
        <f>BBA!N19</f>
        <v>234</v>
      </c>
      <c r="O20" s="1">
        <f>BBA!O19</f>
        <v>244</v>
      </c>
      <c r="P20" s="1">
        <f>BBA!P19</f>
        <v>229</v>
      </c>
    </row>
    <row r="21" spans="1:16">
      <c r="B21" s="2" t="s">
        <v>11</v>
      </c>
      <c r="C21" s="1">
        <f>BSA!C13</f>
        <v>252</v>
      </c>
      <c r="D21" s="1">
        <f>BSA!D13</f>
        <v>233</v>
      </c>
      <c r="E21" s="1">
        <f>BSA!E13</f>
        <v>213</v>
      </c>
      <c r="F21" s="1">
        <f>BSA!F13</f>
        <v>182</v>
      </c>
      <c r="G21" s="1">
        <f>BSA!G13</f>
        <v>116</v>
      </c>
      <c r="H21" s="1">
        <f>BSA!H13</f>
        <v>132</v>
      </c>
      <c r="I21" s="1">
        <f>BSA!I13</f>
        <v>114</v>
      </c>
      <c r="J21" s="1">
        <f>BSA!J13</f>
        <v>111</v>
      </c>
      <c r="K21" s="1">
        <f>BSA!K13</f>
        <v>108</v>
      </c>
      <c r="L21" s="1">
        <f>BSA!L13</f>
        <v>120</v>
      </c>
      <c r="M21" s="1">
        <f>BSA!M13</f>
        <v>120</v>
      </c>
      <c r="N21" s="1">
        <f>BSA!N13</f>
        <v>100</v>
      </c>
      <c r="O21" s="1">
        <f>BSA!O13</f>
        <v>101</v>
      </c>
      <c r="P21" s="1">
        <f>BSA!P13</f>
        <v>113</v>
      </c>
    </row>
    <row r="22" spans="1:16">
      <c r="B22" s="2" t="s">
        <v>2</v>
      </c>
      <c r="C22" s="1">
        <f>BBA!C13</f>
        <v>0</v>
      </c>
      <c r="D22" s="1">
        <f>BBA!D13</f>
        <v>0</v>
      </c>
      <c r="E22" s="1">
        <f>BBA!E13</f>
        <v>0</v>
      </c>
      <c r="F22" s="1">
        <f>BBA!F13</f>
        <v>13</v>
      </c>
      <c r="G22" s="1">
        <f>BBA!G13</f>
        <v>315</v>
      </c>
      <c r="H22" s="1">
        <f>BBA!H13</f>
        <v>300</v>
      </c>
      <c r="I22" s="1">
        <f>BBA!I13</f>
        <v>312</v>
      </c>
      <c r="J22" s="1">
        <f>BBA!J13</f>
        <v>105</v>
      </c>
      <c r="K22" s="1">
        <f>BBA!K13</f>
        <v>70</v>
      </c>
      <c r="L22" s="1">
        <f>BBA!L13</f>
        <v>35</v>
      </c>
      <c r="M22" s="1">
        <f>BBA!M13</f>
        <v>0</v>
      </c>
      <c r="N22" s="1">
        <f>BBA!N13</f>
        <v>0</v>
      </c>
      <c r="O22" s="1">
        <f>BBA!O13</f>
        <v>0</v>
      </c>
      <c r="P22" s="1">
        <f>BBA!P13</f>
        <v>0</v>
      </c>
    </row>
    <row r="23" spans="1:16">
      <c r="B23" s="2" t="s">
        <v>3</v>
      </c>
      <c r="C23" s="1">
        <f>BSA!C12</f>
        <v>0</v>
      </c>
      <c r="D23" s="1">
        <f>BSA!D12</f>
        <v>0</v>
      </c>
      <c r="E23" s="1">
        <f>BSA!E12</f>
        <v>0</v>
      </c>
      <c r="F23" s="1">
        <f>BSA!F12</f>
        <v>3</v>
      </c>
      <c r="G23" s="1">
        <f>BSA!G12</f>
        <v>90</v>
      </c>
      <c r="H23" s="1">
        <f>BSA!H12</f>
        <v>73</v>
      </c>
      <c r="I23" s="1">
        <f>BSA!I12</f>
        <v>84</v>
      </c>
      <c r="J23" s="1">
        <f>BSA!J12</f>
        <v>29</v>
      </c>
      <c r="K23" s="1">
        <f>BSA!K12</f>
        <v>27</v>
      </c>
      <c r="L23" s="1">
        <f>BSA!L12</f>
        <v>10</v>
      </c>
      <c r="M23" s="1">
        <f>BSA!M12</f>
        <v>0</v>
      </c>
      <c r="N23" s="1">
        <f>BSA!N12</f>
        <v>0</v>
      </c>
      <c r="O23" s="1">
        <f>BSA!O12</f>
        <v>0</v>
      </c>
      <c r="P23" s="1">
        <f>BSA!P12</f>
        <v>0</v>
      </c>
    </row>
    <row r="24" spans="1:16">
      <c r="B24" s="3" t="s">
        <v>77</v>
      </c>
      <c r="C24" s="1">
        <f>'Non Degree'!C8</f>
        <v>14</v>
      </c>
      <c r="D24" s="1">
        <f>'Non Degree'!D8</f>
        <v>6</v>
      </c>
      <c r="E24" s="1">
        <f>'Non Degree'!E8</f>
        <v>8</v>
      </c>
      <c r="F24" s="1">
        <f>'Non Degree'!F8</f>
        <v>8</v>
      </c>
      <c r="G24" s="1">
        <f>'Non Degree'!G8</f>
        <v>18</v>
      </c>
      <c r="H24" s="1">
        <f>'Non Degree'!H8</f>
        <v>9</v>
      </c>
      <c r="I24" s="1">
        <f>'Non Degree'!I8</f>
        <v>11</v>
      </c>
      <c r="J24" s="1">
        <f>'Non Degree'!J8</f>
        <v>10</v>
      </c>
      <c r="K24" s="1">
        <f>'Non Degree'!K8</f>
        <v>18</v>
      </c>
      <c r="L24" s="1">
        <f>'Non Degree'!L8</f>
        <v>14</v>
      </c>
      <c r="M24" s="1">
        <f>'Non Degree'!M8</f>
        <v>14</v>
      </c>
      <c r="N24" s="1">
        <f>'Non Degree'!N8</f>
        <v>21</v>
      </c>
      <c r="O24" s="1">
        <f>'Non Degree'!O8</f>
        <v>8</v>
      </c>
      <c r="P24" s="1">
        <f>'Non Degree'!P8</f>
        <v>9</v>
      </c>
    </row>
    <row r="25" spans="1:16">
      <c r="B25" s="3" t="s">
        <v>120</v>
      </c>
      <c r="C25" s="1">
        <f>EXEC!C14</f>
        <v>86</v>
      </c>
      <c r="D25" s="1">
        <f>EXEC!D14</f>
        <v>68</v>
      </c>
      <c r="E25" s="1">
        <f>EXEC!E14</f>
        <v>66</v>
      </c>
      <c r="F25" s="1">
        <f>EXEC!F14</f>
        <v>60</v>
      </c>
      <c r="G25" s="1">
        <f>EXEC!G14</f>
        <v>57</v>
      </c>
      <c r="H25" s="1">
        <f>EXEC!H14</f>
        <v>66</v>
      </c>
      <c r="I25" s="1">
        <f>EXEC!I14</f>
        <v>60</v>
      </c>
      <c r="J25" s="1">
        <f>EXEC!J14</f>
        <v>47</v>
      </c>
      <c r="K25" s="1">
        <f>EXEC!K14</f>
        <v>36</v>
      </c>
      <c r="L25" s="1">
        <f>EXEC!L14</f>
        <v>50</v>
      </c>
      <c r="M25" s="1">
        <f>EXEC!M14</f>
        <v>47</v>
      </c>
      <c r="N25" s="1">
        <f>EXEC!N14</f>
        <v>38</v>
      </c>
      <c r="O25" s="1">
        <f>EXEC!O14</f>
        <v>52</v>
      </c>
      <c r="P25" s="1">
        <f>EXEC!P14</f>
        <v>54</v>
      </c>
    </row>
    <row r="26" spans="1:16">
      <c r="B26" s="3" t="s">
        <v>121</v>
      </c>
      <c r="C26" s="11">
        <f>MBA!C33</f>
        <v>281</v>
      </c>
      <c r="D26" s="11">
        <f>MBA!D33</f>
        <v>294</v>
      </c>
      <c r="E26" s="11">
        <f>MBA!E33</f>
        <v>339</v>
      </c>
      <c r="F26" s="11">
        <f>MBA!F33</f>
        <v>354</v>
      </c>
      <c r="G26" s="11">
        <f>MBA!G33</f>
        <v>329</v>
      </c>
      <c r="H26" s="11">
        <f>MBA!H33</f>
        <v>333</v>
      </c>
      <c r="I26" s="11">
        <f>MBA!I33</f>
        <v>303</v>
      </c>
      <c r="J26" s="11">
        <f>MBA!J33</f>
        <v>300</v>
      </c>
      <c r="K26" s="11">
        <f>MBA!K33</f>
        <v>275</v>
      </c>
      <c r="L26" s="11">
        <f>MBA!L33</f>
        <v>314</v>
      </c>
      <c r="M26" s="11">
        <f>MBA!M33</f>
        <v>357</v>
      </c>
      <c r="N26" s="11">
        <f>MBA!N33</f>
        <v>368</v>
      </c>
      <c r="O26" s="11">
        <f>MBA!O33</f>
        <v>364</v>
      </c>
      <c r="P26" s="11">
        <f>MBA!P33</f>
        <v>395</v>
      </c>
    </row>
    <row r="27" spans="1:16">
      <c r="B27" s="3" t="s">
        <v>8</v>
      </c>
      <c r="C27" s="11">
        <f>MSA!C7</f>
        <v>117</v>
      </c>
      <c r="D27" s="11">
        <f>MSA!D7</f>
        <v>99</v>
      </c>
      <c r="E27" s="11">
        <f>MSA!E7</f>
        <v>121</v>
      </c>
      <c r="F27" s="11">
        <f>MSA!F7</f>
        <v>133</v>
      </c>
      <c r="G27" s="11">
        <f>MSA!G7</f>
        <v>108</v>
      </c>
      <c r="H27" s="11">
        <f>MSA!H7</f>
        <v>96</v>
      </c>
      <c r="I27" s="11">
        <f>MSA!I7</f>
        <v>95</v>
      </c>
      <c r="J27" s="11">
        <f>MSA!J7</f>
        <v>111</v>
      </c>
      <c r="K27" s="11">
        <f>MSA!K7</f>
        <v>108</v>
      </c>
      <c r="L27" s="11">
        <f>MSA!L7</f>
        <v>111</v>
      </c>
      <c r="M27" s="11">
        <f>MSA!M7</f>
        <v>90</v>
      </c>
      <c r="N27" s="11">
        <f>MSA!N7</f>
        <v>87</v>
      </c>
      <c r="O27" s="11">
        <f>MSA!O7</f>
        <v>74</v>
      </c>
      <c r="P27" s="11">
        <f>MSA!P7</f>
        <v>78</v>
      </c>
    </row>
    <row r="28" spans="1:16">
      <c r="B28" s="3" t="s">
        <v>28</v>
      </c>
      <c r="C28" s="11">
        <f>MPA!C25</f>
        <v>94</v>
      </c>
      <c r="D28" s="11">
        <f>MPA!D25</f>
        <v>125</v>
      </c>
      <c r="E28" s="11">
        <f>MPA!E25</f>
        <v>133</v>
      </c>
      <c r="F28" s="11">
        <f>MPA!F25</f>
        <v>129</v>
      </c>
      <c r="G28" s="11">
        <f>MPA!G25</f>
        <v>126</v>
      </c>
      <c r="H28" s="11">
        <f>MPA!H25</f>
        <v>119</v>
      </c>
      <c r="I28" s="11">
        <f>MPA!I25</f>
        <v>119</v>
      </c>
      <c r="J28" s="11">
        <f>MPA!J25</f>
        <v>115</v>
      </c>
      <c r="K28" s="11">
        <f>MPA!K25</f>
        <v>105</v>
      </c>
      <c r="L28" s="11">
        <f>MPA!L25</f>
        <v>108</v>
      </c>
      <c r="M28" s="11">
        <f>MPA!M25</f>
        <v>82</v>
      </c>
      <c r="N28" s="11">
        <f>MPA!N25</f>
        <v>105</v>
      </c>
      <c r="O28" s="11">
        <f>MPA!O25</f>
        <v>111</v>
      </c>
      <c r="P28" s="11">
        <f>MPA!P25</f>
        <v>109</v>
      </c>
    </row>
    <row r="29" spans="1:16">
      <c r="B29" s="3" t="s">
        <v>90</v>
      </c>
      <c r="C29" s="8">
        <f>MSF!C7</f>
        <v>59</v>
      </c>
      <c r="D29" s="8">
        <f>MSF!D7</f>
        <v>31</v>
      </c>
      <c r="E29" s="8">
        <f>MSF!E7</f>
        <v>0</v>
      </c>
      <c r="F29" s="8">
        <f>MSF!F7</f>
        <v>0</v>
      </c>
      <c r="G29" s="8">
        <f>MSF!G7</f>
        <v>0</v>
      </c>
      <c r="H29" s="8">
        <f>MSF!H7</f>
        <v>0</v>
      </c>
      <c r="I29" s="8">
        <f>MSF!I7</f>
        <v>0</v>
      </c>
      <c r="J29" s="8">
        <f>MSF!J7</f>
        <v>0</v>
      </c>
      <c r="K29" s="8">
        <f>MSF!K7</f>
        <v>0</v>
      </c>
      <c r="L29" s="8">
        <f>MSF!L7</f>
        <v>0</v>
      </c>
      <c r="M29" s="8">
        <f>MSF!M7</f>
        <v>0</v>
      </c>
      <c r="N29" s="8">
        <f>MSF!N7</f>
        <v>0</v>
      </c>
      <c r="O29" s="8">
        <f>MSF!O7</f>
        <v>0</v>
      </c>
      <c r="P29" s="8">
        <f>MSF!P7</f>
        <v>0</v>
      </c>
    </row>
    <row r="30" spans="1:16">
      <c r="B30" s="3" t="s">
        <v>88</v>
      </c>
      <c r="C30" s="8">
        <f>MERE!C7</f>
        <v>9</v>
      </c>
      <c r="D30" s="8">
        <f>MERE!D7</f>
        <v>7</v>
      </c>
      <c r="E30" s="8">
        <f>MERE!E7</f>
        <v>0</v>
      </c>
      <c r="F30" s="8">
        <f>MERE!F7</f>
        <v>0</v>
      </c>
      <c r="G30" s="8">
        <f>MERE!G7</f>
        <v>0</v>
      </c>
      <c r="H30" s="8">
        <f>MERE!H7</f>
        <v>0</v>
      </c>
      <c r="I30" s="8">
        <f>MERE!I7</f>
        <v>0</v>
      </c>
      <c r="J30" s="8">
        <f>MERE!J7</f>
        <v>0</v>
      </c>
      <c r="K30" s="8">
        <f>MERE!K7</f>
        <v>0</v>
      </c>
      <c r="L30" s="8">
        <f>MERE!L7</f>
        <v>0</v>
      </c>
      <c r="M30" s="8">
        <f>MERE!M7</f>
        <v>0</v>
      </c>
      <c r="N30" s="8">
        <f>MERE!N7</f>
        <v>0</v>
      </c>
      <c r="O30" s="8">
        <f>MERE!O7</f>
        <v>0</v>
      </c>
      <c r="P30" s="8">
        <f>MERE!P7</f>
        <v>0</v>
      </c>
    </row>
    <row r="31" spans="1:16">
      <c r="B31" s="3" t="s">
        <v>118</v>
      </c>
      <c r="C31" s="8">
        <f>PHD!C7</f>
        <v>7</v>
      </c>
      <c r="D31" s="8">
        <f>PHD!D7</f>
        <v>1</v>
      </c>
      <c r="E31" s="8">
        <f>PHD!E7</f>
        <v>0</v>
      </c>
      <c r="F31" s="8">
        <f>PHD!F7</f>
        <v>0</v>
      </c>
      <c r="G31" s="8">
        <f>PHD!G7</f>
        <v>0</v>
      </c>
      <c r="H31" s="8">
        <f>PHD!H7</f>
        <v>0</v>
      </c>
      <c r="I31" s="8">
        <f>PHD!I7</f>
        <v>0</v>
      </c>
      <c r="J31" s="8">
        <f>PHD!J7</f>
        <v>0</v>
      </c>
      <c r="K31" s="8">
        <f>PHD!K7</f>
        <v>0</v>
      </c>
      <c r="L31" s="8">
        <f>PHD!L7</f>
        <v>0</v>
      </c>
      <c r="M31" s="8">
        <f>PHD!M7</f>
        <v>0</v>
      </c>
      <c r="N31" s="8">
        <f>PHD!N7</f>
        <v>0</v>
      </c>
      <c r="O31" s="8">
        <f>PHD!O7</f>
        <v>0</v>
      </c>
      <c r="P31" s="8">
        <f>PHD!P7</f>
        <v>0</v>
      </c>
    </row>
    <row r="32" spans="1:16">
      <c r="B32" s="3" t="s">
        <v>76</v>
      </c>
      <c r="C32" s="1">
        <f>'Non Degree'!C9</f>
        <v>1</v>
      </c>
      <c r="D32" s="1">
        <f>'Non Degree'!D9</f>
        <v>10</v>
      </c>
      <c r="E32" s="1">
        <f>'Non Degree'!E9</f>
        <v>3</v>
      </c>
      <c r="F32" s="1">
        <f>'Non Degree'!F9</f>
        <v>6</v>
      </c>
      <c r="G32" s="1">
        <f>'Non Degree'!G9</f>
        <v>11</v>
      </c>
      <c r="H32" s="1">
        <f>'Non Degree'!H9</f>
        <v>7</v>
      </c>
      <c r="I32" s="1">
        <f>'Non Degree'!I9</f>
        <v>14</v>
      </c>
      <c r="J32" s="1">
        <f>'Non Degree'!J9</f>
        <v>14</v>
      </c>
      <c r="K32" s="1">
        <f>'Non Degree'!K9</f>
        <v>13</v>
      </c>
      <c r="L32" s="1">
        <f>'Non Degree'!L9</f>
        <v>18</v>
      </c>
      <c r="M32" s="1">
        <f>'Non Degree'!M9</f>
        <v>32</v>
      </c>
      <c r="N32" s="1">
        <f>'Non Degree'!N9</f>
        <v>33</v>
      </c>
      <c r="O32" s="1">
        <f>'Non Degree'!O9</f>
        <v>38</v>
      </c>
      <c r="P32" s="1">
        <f>'Non Degree'!P9</f>
        <v>44</v>
      </c>
    </row>
    <row r="33" spans="1:16">
      <c r="B33" s="2" t="s">
        <v>30</v>
      </c>
      <c r="C33" s="7">
        <f>SUM(C20:C32)</f>
        <v>1816</v>
      </c>
      <c r="D33" s="7">
        <f t="shared" ref="D33:I33" si="2">SUM(D20:D32)</f>
        <v>1669</v>
      </c>
      <c r="E33" s="7">
        <f t="shared" si="2"/>
        <v>1614</v>
      </c>
      <c r="F33" s="1">
        <f t="shared" si="2"/>
        <v>1507</v>
      </c>
      <c r="G33" s="1">
        <f t="shared" si="2"/>
        <v>1475</v>
      </c>
      <c r="H33" s="1">
        <f t="shared" si="2"/>
        <v>1464</v>
      </c>
      <c r="I33" s="1">
        <f t="shared" si="2"/>
        <v>1424</v>
      </c>
      <c r="J33" s="1">
        <f t="shared" ref="J33:P33" si="3">SUM(J20:J32)</f>
        <v>1166</v>
      </c>
      <c r="K33" s="1">
        <f t="shared" si="3"/>
        <v>1083</v>
      </c>
      <c r="L33" s="1">
        <f t="shared" si="3"/>
        <v>1102</v>
      </c>
      <c r="M33" s="1">
        <f t="shared" si="3"/>
        <v>958</v>
      </c>
      <c r="N33" s="1">
        <f t="shared" si="3"/>
        <v>986</v>
      </c>
      <c r="O33" s="1">
        <f t="shared" si="3"/>
        <v>992</v>
      </c>
      <c r="P33" s="1">
        <f t="shared" si="3"/>
        <v>1031</v>
      </c>
    </row>
    <row r="35" spans="1:16" ht="23.25">
      <c r="A35" s="29" t="s">
        <v>29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>
      <c r="B36" s="1"/>
      <c r="C36" s="2" t="s">
        <v>124</v>
      </c>
      <c r="D36" s="2" t="s">
        <v>114</v>
      </c>
      <c r="E36" s="2" t="s">
        <v>82</v>
      </c>
      <c r="F36" s="2" t="s">
        <v>79</v>
      </c>
      <c r="G36" s="2" t="s">
        <v>62</v>
      </c>
      <c r="H36" s="2" t="s">
        <v>41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55</v>
      </c>
      <c r="O36" s="3" t="s">
        <v>56</v>
      </c>
      <c r="P36" s="2" t="s">
        <v>57</v>
      </c>
    </row>
    <row r="37" spans="1:16">
      <c r="B37" s="2" t="s">
        <v>27</v>
      </c>
      <c r="C37" s="7">
        <f>BBA!C29</f>
        <v>374</v>
      </c>
      <c r="D37" s="7">
        <f>BBA!D29</f>
        <v>347</v>
      </c>
      <c r="E37" s="7">
        <f>BBA!E29</f>
        <v>299</v>
      </c>
      <c r="F37" s="7">
        <f>BBA!F29</f>
        <v>258</v>
      </c>
      <c r="G37" s="7">
        <f>BBA!G29</f>
        <v>203</v>
      </c>
      <c r="H37" s="1">
        <f>BBA!H29</f>
        <v>175</v>
      </c>
      <c r="I37" s="1">
        <f>BBA!I29</f>
        <v>191</v>
      </c>
      <c r="J37" s="1">
        <f>BBA!J29</f>
        <v>131</v>
      </c>
      <c r="K37" s="1">
        <f>BBA!K29</f>
        <v>157</v>
      </c>
      <c r="L37" s="1">
        <f>BBA!L29</f>
        <v>153</v>
      </c>
      <c r="M37" s="1">
        <f>BBA!M29</f>
        <v>119</v>
      </c>
      <c r="N37" s="1">
        <f>BBA!N29</f>
        <v>121</v>
      </c>
      <c r="O37" s="1">
        <f>BBA!O29</f>
        <v>139</v>
      </c>
      <c r="P37" s="1">
        <f>BBA!P29</f>
        <v>129</v>
      </c>
    </row>
    <row r="38" spans="1:16">
      <c r="B38" s="2" t="s">
        <v>11</v>
      </c>
      <c r="C38" s="7">
        <f>BSA!C22</f>
        <v>124</v>
      </c>
      <c r="D38" s="7">
        <f>BSA!D22</f>
        <v>102</v>
      </c>
      <c r="E38" s="7">
        <f>BSA!E22</f>
        <v>109</v>
      </c>
      <c r="F38" s="7">
        <f>BSA!F22</f>
        <v>99</v>
      </c>
      <c r="G38" s="7">
        <f>BSA!G22</f>
        <v>93</v>
      </c>
      <c r="H38" s="1">
        <f>BSA!H22</f>
        <v>83</v>
      </c>
      <c r="I38" s="1">
        <f>BSA!I22</f>
        <v>68</v>
      </c>
      <c r="J38" s="1">
        <f>BSA!J22</f>
        <v>64</v>
      </c>
      <c r="K38" s="1">
        <f>BSA!K22</f>
        <v>72</v>
      </c>
      <c r="L38" s="1">
        <f>BSA!L22</f>
        <v>65</v>
      </c>
      <c r="M38" s="1">
        <f>BSA!M22</f>
        <v>60</v>
      </c>
      <c r="N38" s="1">
        <f>BSA!N22</f>
        <v>65</v>
      </c>
      <c r="O38" s="1">
        <f>BSA!O22</f>
        <v>68</v>
      </c>
      <c r="P38" s="1">
        <f>BSA!P22</f>
        <v>68</v>
      </c>
    </row>
    <row r="39" spans="1:16">
      <c r="B39" s="2" t="s">
        <v>2</v>
      </c>
      <c r="C39" s="1">
        <f>BBA!C23</f>
        <v>0</v>
      </c>
      <c r="D39" s="1">
        <f>BBA!D23</f>
        <v>0</v>
      </c>
      <c r="E39" s="1">
        <f>BBA!E23</f>
        <v>0</v>
      </c>
      <c r="F39" s="1">
        <f>BBA!F23</f>
        <v>0</v>
      </c>
      <c r="G39" s="1">
        <f>BBA!G23</f>
        <v>15</v>
      </c>
      <c r="H39" s="1">
        <f>BBA!H23</f>
        <v>83</v>
      </c>
      <c r="I39" s="1">
        <f>BBA!I23</f>
        <v>55</v>
      </c>
      <c r="J39" s="1">
        <f>BBA!J23</f>
        <v>23</v>
      </c>
      <c r="K39" s="1">
        <f>BBA!K23</f>
        <v>8</v>
      </c>
      <c r="L39" s="1">
        <f>BBA!L23</f>
        <v>11</v>
      </c>
      <c r="M39" s="1">
        <f>BBA!M23</f>
        <v>0</v>
      </c>
      <c r="N39" s="1">
        <f>BBA!N23</f>
        <v>0</v>
      </c>
      <c r="O39" s="1">
        <f>BBA!O23</f>
        <v>0</v>
      </c>
      <c r="P39" s="1">
        <f>BBA!P23</f>
        <v>0</v>
      </c>
    </row>
    <row r="40" spans="1:16">
      <c r="B40" s="2" t="s">
        <v>3</v>
      </c>
      <c r="C40" s="1">
        <f>BSA!C21</f>
        <v>0</v>
      </c>
      <c r="D40" s="1">
        <f>BSA!D21</f>
        <v>0</v>
      </c>
      <c r="E40" s="1">
        <f>BSA!E21</f>
        <v>0</v>
      </c>
      <c r="F40" s="1">
        <f>BSA!F21</f>
        <v>0</v>
      </c>
      <c r="G40" s="1">
        <f>BSA!G21</f>
        <v>7</v>
      </c>
      <c r="H40" s="1">
        <f>BSA!H21</f>
        <v>23</v>
      </c>
      <c r="I40" s="1">
        <f>BSA!I21</f>
        <v>14</v>
      </c>
      <c r="J40" s="1">
        <f>BSA!J21</f>
        <v>11</v>
      </c>
      <c r="K40" s="1">
        <f>BSA!K21</f>
        <v>7</v>
      </c>
      <c r="L40" s="1">
        <f>BSA!L21</f>
        <v>4</v>
      </c>
      <c r="M40" s="1">
        <f>BSA!M21</f>
        <v>0</v>
      </c>
      <c r="N40" s="1">
        <f>BSA!N21</f>
        <v>0</v>
      </c>
      <c r="O40" s="1">
        <f>BSA!O21</f>
        <v>0</v>
      </c>
      <c r="P40" s="1">
        <f>BSA!P21</f>
        <v>0</v>
      </c>
    </row>
    <row r="41" spans="1:16">
      <c r="B41" s="3" t="s">
        <v>77</v>
      </c>
      <c r="C41" s="8">
        <f>'Non Degree'!C13</f>
        <v>1</v>
      </c>
      <c r="D41" s="8">
        <f>'Non Degree'!D13</f>
        <v>10</v>
      </c>
      <c r="E41" s="8">
        <f>'Non Degree'!E13</f>
        <v>3</v>
      </c>
      <c r="F41" s="8">
        <f>'Non Degree'!F13</f>
        <v>10</v>
      </c>
      <c r="G41" s="8">
        <f>'Non Degree'!G13</f>
        <v>13</v>
      </c>
      <c r="H41" s="1">
        <f>'Non Degree'!H13</f>
        <v>10</v>
      </c>
      <c r="I41" s="1">
        <f>'Non Degree'!I13</f>
        <v>11</v>
      </c>
      <c r="J41" s="1">
        <f>'Non Degree'!J13</f>
        <v>9</v>
      </c>
      <c r="K41" s="1">
        <f>'Non Degree'!K13</f>
        <v>14</v>
      </c>
      <c r="L41" s="1">
        <f>'Non Degree'!L13</f>
        <v>9</v>
      </c>
      <c r="M41" s="1">
        <f>'Non Degree'!M13</f>
        <v>15</v>
      </c>
      <c r="N41" s="1">
        <f>'Non Degree'!N13</f>
        <v>19</v>
      </c>
      <c r="O41" s="1">
        <f>'Non Degree'!O13</f>
        <v>22</v>
      </c>
      <c r="P41" s="1">
        <f>'Non Degree'!P13</f>
        <v>12</v>
      </c>
    </row>
    <row r="42" spans="1:16">
      <c r="B42" s="3" t="s">
        <v>120</v>
      </c>
      <c r="C42" s="8">
        <f>EXEC!C21</f>
        <v>20</v>
      </c>
      <c r="D42" s="8">
        <f>EXEC!D21</f>
        <v>11</v>
      </c>
      <c r="E42" s="8">
        <f>EXEC!E21</f>
        <v>0</v>
      </c>
      <c r="F42" s="8">
        <f>EXEC!F21</f>
        <v>0</v>
      </c>
      <c r="G42" s="8">
        <f>EXEC!G21</f>
        <v>0</v>
      </c>
      <c r="H42" s="8">
        <f>EXEC!H21</f>
        <v>0</v>
      </c>
      <c r="I42" s="8">
        <f>EXEC!I21</f>
        <v>0</v>
      </c>
      <c r="J42" s="8">
        <f>EXEC!J21</f>
        <v>0</v>
      </c>
      <c r="K42" s="8">
        <f>EXEC!K21</f>
        <v>0</v>
      </c>
      <c r="L42" s="8">
        <f>EXEC!L21</f>
        <v>19</v>
      </c>
      <c r="M42" s="8">
        <f>EXEC!M21</f>
        <v>30</v>
      </c>
      <c r="N42" s="8">
        <f>EXEC!N21</f>
        <v>18</v>
      </c>
      <c r="O42" s="8">
        <f>EXEC!O21</f>
        <v>21</v>
      </c>
      <c r="P42" s="8">
        <f>EXEC!P21</f>
        <v>28</v>
      </c>
    </row>
    <row r="43" spans="1:16">
      <c r="B43" s="3" t="s">
        <v>121</v>
      </c>
      <c r="C43" s="8">
        <f>MBA!C50</f>
        <v>172</v>
      </c>
      <c r="D43" s="8">
        <f>MBA!D50</f>
        <v>170</v>
      </c>
      <c r="E43" s="8">
        <f>MBA!E50</f>
        <v>209</v>
      </c>
      <c r="F43" s="8">
        <f>MBA!F50</f>
        <v>235</v>
      </c>
      <c r="G43" s="8">
        <f>MBA!G50</f>
        <v>237</v>
      </c>
      <c r="H43" s="11">
        <f>MBA!H50</f>
        <v>226</v>
      </c>
      <c r="I43" s="11">
        <f>MBA!I50</f>
        <v>220</v>
      </c>
      <c r="J43" s="11">
        <f>MBA!J50</f>
        <v>186</v>
      </c>
      <c r="K43" s="11">
        <f>MBA!K50</f>
        <v>167</v>
      </c>
      <c r="L43" s="11">
        <f>MBA!L50</f>
        <v>173</v>
      </c>
      <c r="M43" s="11">
        <f>MBA!M50</f>
        <v>236</v>
      </c>
      <c r="N43" s="11">
        <f>MBA!N50</f>
        <v>246</v>
      </c>
      <c r="O43" s="11">
        <f>MBA!O50</f>
        <v>209</v>
      </c>
      <c r="P43" s="11">
        <f>MBA!P50</f>
        <v>258</v>
      </c>
    </row>
    <row r="44" spans="1:16">
      <c r="B44" s="3" t="s">
        <v>8</v>
      </c>
      <c r="C44" s="8">
        <f>MSA!C11</f>
        <v>79</v>
      </c>
      <c r="D44" s="8">
        <f>MSA!D11</f>
        <v>80</v>
      </c>
      <c r="E44" s="8">
        <f>MSA!E11</f>
        <v>100</v>
      </c>
      <c r="F44" s="8">
        <f>MSA!F11</f>
        <v>112</v>
      </c>
      <c r="G44" s="8">
        <f>MSA!G11</f>
        <v>95</v>
      </c>
      <c r="H44" s="11">
        <f>MSA!H11</f>
        <v>76</v>
      </c>
      <c r="I44" s="11">
        <f>MSA!I11</f>
        <v>69</v>
      </c>
      <c r="J44" s="11">
        <f>MSA!J11</f>
        <v>73</v>
      </c>
      <c r="K44" s="11">
        <f>MSA!K11</f>
        <v>89</v>
      </c>
      <c r="L44" s="11">
        <f>MSA!L11</f>
        <v>76</v>
      </c>
      <c r="M44" s="11">
        <f>MSA!M11</f>
        <v>76</v>
      </c>
      <c r="N44" s="11">
        <f>MSA!N11</f>
        <v>71</v>
      </c>
      <c r="O44" s="11">
        <f>MSA!O11</f>
        <v>50</v>
      </c>
      <c r="P44" s="11">
        <f>MSA!P11</f>
        <v>49</v>
      </c>
    </row>
    <row r="45" spans="1:16">
      <c r="B45" s="3" t="s">
        <v>28</v>
      </c>
      <c r="C45" s="8">
        <f>MPA!C38</f>
        <v>41</v>
      </c>
      <c r="D45" s="8">
        <f>MPA!D38</f>
        <v>50</v>
      </c>
      <c r="E45" s="8">
        <f>MPA!E38</f>
        <v>71</v>
      </c>
      <c r="F45" s="8">
        <f>MPA!F38</f>
        <v>67</v>
      </c>
      <c r="G45" s="8">
        <f>MPA!G38</f>
        <v>58</v>
      </c>
      <c r="H45" s="11">
        <f>MPA!H38</f>
        <v>35</v>
      </c>
      <c r="I45" s="11">
        <f>MPA!I38</f>
        <v>56</v>
      </c>
      <c r="J45" s="11">
        <f>MPA!J38</f>
        <v>39</v>
      </c>
      <c r="K45" s="11">
        <f>MPA!K38</f>
        <v>50</v>
      </c>
      <c r="L45" s="11">
        <f>MPA!L38</f>
        <v>62</v>
      </c>
      <c r="M45" s="11">
        <f>MPA!M38</f>
        <v>52</v>
      </c>
      <c r="N45" s="11">
        <f>MPA!N38</f>
        <v>51</v>
      </c>
      <c r="O45" s="11">
        <f>MPA!O38</f>
        <v>71</v>
      </c>
      <c r="P45" s="11">
        <f>MPA!P38</f>
        <v>71</v>
      </c>
    </row>
    <row r="46" spans="1:16">
      <c r="B46" s="3" t="s">
        <v>90</v>
      </c>
      <c r="C46" s="8">
        <f>MSF!C11</f>
        <v>38</v>
      </c>
      <c r="D46" s="8">
        <f>MSF!D11</f>
        <v>28</v>
      </c>
      <c r="E46" s="8">
        <f>MSF!E11</f>
        <v>0</v>
      </c>
      <c r="F46" s="8">
        <f>MSF!F11</f>
        <v>0</v>
      </c>
      <c r="G46" s="8">
        <f>MSF!G11</f>
        <v>0</v>
      </c>
      <c r="H46" s="8">
        <f>MSF!H11</f>
        <v>0</v>
      </c>
      <c r="I46" s="8">
        <f>MSF!I11</f>
        <v>0</v>
      </c>
      <c r="J46" s="8">
        <f>MSF!J11</f>
        <v>0</v>
      </c>
      <c r="K46" s="8">
        <f>MSF!K11</f>
        <v>0</v>
      </c>
      <c r="L46" s="8">
        <f>MSF!L11</f>
        <v>0</v>
      </c>
      <c r="M46" s="8">
        <f>MSF!M11</f>
        <v>0</v>
      </c>
      <c r="N46" s="8">
        <f>MSF!N11</f>
        <v>0</v>
      </c>
      <c r="O46" s="8">
        <f>MSF!O11</f>
        <v>0</v>
      </c>
      <c r="P46" s="8">
        <f>MSF!P11</f>
        <v>0</v>
      </c>
    </row>
    <row r="47" spans="1:16">
      <c r="B47" s="3" t="s">
        <v>88</v>
      </c>
      <c r="C47" s="8">
        <f>MERE!C11</f>
        <v>8</v>
      </c>
      <c r="D47" s="8">
        <f>MERE!D11</f>
        <v>4</v>
      </c>
      <c r="E47" s="8">
        <f>MERE!E11</f>
        <v>0</v>
      </c>
      <c r="F47" s="8">
        <f>MERE!F11</f>
        <v>0</v>
      </c>
      <c r="G47" s="8">
        <f>MERE!G11</f>
        <v>0</v>
      </c>
      <c r="H47" s="8">
        <f>MERE!H11</f>
        <v>0</v>
      </c>
      <c r="I47" s="8">
        <f>MERE!I11</f>
        <v>0</v>
      </c>
      <c r="J47" s="8">
        <f>MERE!J11</f>
        <v>0</v>
      </c>
      <c r="K47" s="8">
        <f>MERE!K11</f>
        <v>0</v>
      </c>
      <c r="L47" s="8">
        <f>MERE!L11</f>
        <v>0</v>
      </c>
      <c r="M47" s="8">
        <f>MERE!M11</f>
        <v>0</v>
      </c>
      <c r="N47" s="8">
        <f>MERE!N11</f>
        <v>0</v>
      </c>
      <c r="O47" s="8">
        <f>MERE!O11</f>
        <v>0</v>
      </c>
      <c r="P47" s="8">
        <f>MERE!P11</f>
        <v>0</v>
      </c>
    </row>
    <row r="48" spans="1:16">
      <c r="B48" s="3" t="s">
        <v>118</v>
      </c>
      <c r="C48" s="8">
        <f>PHD!C11</f>
        <v>0</v>
      </c>
      <c r="D48" s="8">
        <f>PHD!D11</f>
        <v>0</v>
      </c>
      <c r="E48" s="8">
        <f>PHD!E11</f>
        <v>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>
      <c r="B49" s="3" t="s">
        <v>76</v>
      </c>
      <c r="C49" s="8">
        <f>'Non Degree'!C14</f>
        <v>1</v>
      </c>
      <c r="D49" s="8">
        <f>'Non Degree'!D14</f>
        <v>3</v>
      </c>
      <c r="E49" s="8">
        <f>'Non Degree'!E14</f>
        <v>3</v>
      </c>
      <c r="F49" s="8">
        <f>'Non Degree'!F14</f>
        <v>3</v>
      </c>
      <c r="G49" s="8">
        <f>'Non Degree'!G14</f>
        <v>2</v>
      </c>
      <c r="H49" s="1">
        <f>'Non Degree'!H14</f>
        <v>2</v>
      </c>
      <c r="I49" s="1">
        <f>'Non Degree'!I14</f>
        <v>19</v>
      </c>
      <c r="J49" s="1">
        <f>'Non Degree'!J14</f>
        <v>2</v>
      </c>
      <c r="K49" s="1">
        <f>'Non Degree'!K14</f>
        <v>7</v>
      </c>
      <c r="L49" s="1">
        <f>'Non Degree'!L14</f>
        <v>17</v>
      </c>
      <c r="M49" s="1">
        <f>'Non Degree'!M14</f>
        <v>10</v>
      </c>
      <c r="N49" s="1">
        <f>'Non Degree'!N14</f>
        <v>11</v>
      </c>
      <c r="O49" s="1">
        <f>'Non Degree'!O14</f>
        <v>12</v>
      </c>
      <c r="P49" s="1">
        <f>'Non Degree'!P14</f>
        <v>24</v>
      </c>
    </row>
    <row r="50" spans="2:16">
      <c r="B50" s="2" t="s">
        <v>30</v>
      </c>
      <c r="C50" s="7">
        <f>SUM(C37:C49)</f>
        <v>858</v>
      </c>
      <c r="D50" s="7">
        <f>SUM(D37:D49)</f>
        <v>805</v>
      </c>
      <c r="E50" s="7">
        <f t="shared" ref="E50:J50" si="4">SUM(E37:E49)</f>
        <v>794</v>
      </c>
      <c r="F50" s="7">
        <f t="shared" si="4"/>
        <v>784</v>
      </c>
      <c r="G50" s="7">
        <f t="shared" si="4"/>
        <v>723</v>
      </c>
      <c r="H50" s="1">
        <f t="shared" si="4"/>
        <v>713</v>
      </c>
      <c r="I50" s="1">
        <f t="shared" si="4"/>
        <v>703</v>
      </c>
      <c r="J50" s="1">
        <f t="shared" si="4"/>
        <v>538</v>
      </c>
      <c r="K50" s="1">
        <f t="shared" ref="K50:P50" si="5">SUM(K37:K49)</f>
        <v>571</v>
      </c>
      <c r="L50" s="1">
        <f t="shared" si="5"/>
        <v>589</v>
      </c>
      <c r="M50" s="1">
        <f t="shared" si="5"/>
        <v>598</v>
      </c>
      <c r="N50" s="1">
        <f t="shared" si="5"/>
        <v>602</v>
      </c>
      <c r="O50" s="1">
        <f t="shared" si="5"/>
        <v>592</v>
      </c>
      <c r="P50" s="1">
        <f t="shared" si="5"/>
        <v>639</v>
      </c>
    </row>
  </sheetData>
  <mergeCells count="3">
    <mergeCell ref="A1:P1"/>
    <mergeCell ref="A18:P18"/>
    <mergeCell ref="A35:P35"/>
  </mergeCells>
  <phoneticPr fontId="1" type="noConversion"/>
  <pageMargins left="0.5" right="0.5" top="0.5" bottom="0.5" header="0.3" footer="0.3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C3" sqref="C3:C4"/>
    </sheetView>
  </sheetViews>
  <sheetFormatPr defaultRowHeight="12.75"/>
  <cols>
    <col min="2" max="2" width="12.85546875" customWidth="1"/>
    <col min="3" max="15" width="9.7109375" customWidth="1"/>
  </cols>
  <sheetData>
    <row r="1" spans="1:16" ht="23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3</v>
      </c>
      <c r="C3" s="7">
        <v>0</v>
      </c>
      <c r="D3" s="7">
        <v>0</v>
      </c>
      <c r="E3" s="7">
        <v>0</v>
      </c>
      <c r="F3" s="7">
        <v>0</v>
      </c>
      <c r="G3" s="7">
        <v>16</v>
      </c>
      <c r="H3" s="7">
        <v>90</v>
      </c>
      <c r="I3" s="1">
        <v>89</v>
      </c>
      <c r="J3" s="1">
        <v>98</v>
      </c>
      <c r="K3" s="1">
        <v>40</v>
      </c>
      <c r="L3" s="1">
        <v>30</v>
      </c>
      <c r="M3" s="1">
        <v>14</v>
      </c>
      <c r="N3" s="1">
        <v>0</v>
      </c>
      <c r="O3" s="1">
        <v>0</v>
      </c>
      <c r="P3" s="1">
        <v>0</v>
      </c>
    </row>
    <row r="4" spans="1:16">
      <c r="B4" s="2" t="s">
        <v>11</v>
      </c>
      <c r="C4" s="7">
        <v>256</v>
      </c>
      <c r="D4" s="7">
        <v>261</v>
      </c>
      <c r="E4" s="7">
        <v>241</v>
      </c>
      <c r="F4" s="7">
        <v>217</v>
      </c>
      <c r="G4" s="7">
        <v>194</v>
      </c>
      <c r="H4" s="7">
        <v>117</v>
      </c>
      <c r="I4" s="1">
        <v>122</v>
      </c>
      <c r="J4" s="1">
        <v>137</v>
      </c>
      <c r="K4" s="1">
        <v>110</v>
      </c>
      <c r="L4" s="1">
        <v>105</v>
      </c>
      <c r="M4" s="1">
        <v>122</v>
      </c>
      <c r="N4" s="1">
        <v>115</v>
      </c>
      <c r="O4" s="1">
        <v>112</v>
      </c>
      <c r="P4" s="1">
        <v>108</v>
      </c>
    </row>
    <row r="5" spans="1:16"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</row>
    <row r="6" spans="1:16"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</row>
    <row r="7" spans="1:16"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</row>
    <row r="8" spans="1:16"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5"/>
    </row>
    <row r="9" spans="1:16"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</row>
    <row r="10" spans="1:16" ht="23.25">
      <c r="A10" s="16" t="s">
        <v>103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B11" s="1"/>
      <c r="C11" s="2" t="s">
        <v>123</v>
      </c>
      <c r="D11" s="2" t="s">
        <v>112</v>
      </c>
      <c r="E11" s="2" t="s">
        <v>81</v>
      </c>
      <c r="F11" s="2" t="s">
        <v>78</v>
      </c>
      <c r="G11" s="2" t="s">
        <v>61</v>
      </c>
      <c r="H11" s="2" t="s">
        <v>40</v>
      </c>
      <c r="I11" s="2" t="s">
        <v>42</v>
      </c>
      <c r="J11" s="2" t="s">
        <v>43</v>
      </c>
      <c r="K11" s="2" t="s">
        <v>44</v>
      </c>
      <c r="L11" s="2" t="s">
        <v>45</v>
      </c>
      <c r="M11" s="2" t="s">
        <v>46</v>
      </c>
      <c r="N11" s="2" t="s">
        <v>47</v>
      </c>
      <c r="O11" s="3" t="s">
        <v>48</v>
      </c>
      <c r="P11" s="2" t="s">
        <v>49</v>
      </c>
    </row>
    <row r="12" spans="1:16">
      <c r="B12" s="2" t="s">
        <v>3</v>
      </c>
      <c r="C12" s="7">
        <v>0</v>
      </c>
      <c r="D12" s="7">
        <v>0</v>
      </c>
      <c r="E12" s="7">
        <v>0</v>
      </c>
      <c r="F12" s="7">
        <v>3</v>
      </c>
      <c r="G12" s="7">
        <v>90</v>
      </c>
      <c r="H12" s="7">
        <v>73</v>
      </c>
      <c r="I12" s="1">
        <v>84</v>
      </c>
      <c r="J12" s="1">
        <v>29</v>
      </c>
      <c r="K12" s="1">
        <v>27</v>
      </c>
      <c r="L12" s="1">
        <v>10</v>
      </c>
      <c r="M12" s="1">
        <v>0</v>
      </c>
      <c r="N12" s="1">
        <v>0</v>
      </c>
      <c r="O12" s="1">
        <v>0</v>
      </c>
      <c r="P12" s="1">
        <v>0</v>
      </c>
    </row>
    <row r="13" spans="1:16">
      <c r="B13" s="2" t="s">
        <v>11</v>
      </c>
      <c r="C13" s="7">
        <v>252</v>
      </c>
      <c r="D13" s="7">
        <v>233</v>
      </c>
      <c r="E13" s="7">
        <v>213</v>
      </c>
      <c r="F13" s="7">
        <v>182</v>
      </c>
      <c r="G13" s="7">
        <v>116</v>
      </c>
      <c r="H13" s="7">
        <v>132</v>
      </c>
      <c r="I13" s="1">
        <v>114</v>
      </c>
      <c r="J13" s="1">
        <v>111</v>
      </c>
      <c r="K13" s="1">
        <v>108</v>
      </c>
      <c r="L13" s="1">
        <v>120</v>
      </c>
      <c r="M13" s="1">
        <v>120</v>
      </c>
      <c r="N13" s="1">
        <v>100</v>
      </c>
      <c r="O13" s="1">
        <v>101</v>
      </c>
      <c r="P13" s="1">
        <v>113</v>
      </c>
    </row>
    <row r="14" spans="1:16"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</row>
    <row r="15" spans="1:16"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</row>
    <row r="16" spans="1:16"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5"/>
      <c r="P16" s="5"/>
    </row>
    <row r="17" spans="1:16"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</row>
    <row r="18" spans="1:16"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  <c r="P18" s="5"/>
    </row>
    <row r="19" spans="1:16" ht="23.25">
      <c r="A19" s="16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>
      <c r="B20" s="1"/>
      <c r="C20" s="2" t="s">
        <v>124</v>
      </c>
      <c r="D20" s="2" t="s">
        <v>114</v>
      </c>
      <c r="E20" s="2" t="s">
        <v>82</v>
      </c>
      <c r="F20" s="2" t="s">
        <v>79</v>
      </c>
      <c r="G20" s="2" t="s">
        <v>62</v>
      </c>
      <c r="H20" s="2" t="s">
        <v>41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55</v>
      </c>
      <c r="O20" s="3" t="s">
        <v>56</v>
      </c>
      <c r="P20" s="2" t="s">
        <v>56</v>
      </c>
    </row>
    <row r="21" spans="1:16">
      <c r="B21" s="2" t="s">
        <v>3</v>
      </c>
      <c r="C21" s="7">
        <v>0</v>
      </c>
      <c r="D21" s="7">
        <v>0</v>
      </c>
      <c r="E21" s="7">
        <v>0</v>
      </c>
      <c r="F21" s="7">
        <v>0</v>
      </c>
      <c r="G21" s="7">
        <v>7</v>
      </c>
      <c r="H21" s="1">
        <v>23</v>
      </c>
      <c r="I21" s="1">
        <v>14</v>
      </c>
      <c r="J21" s="1">
        <v>11</v>
      </c>
      <c r="K21" s="1">
        <v>7</v>
      </c>
      <c r="L21" s="1">
        <v>4</v>
      </c>
      <c r="M21" s="1">
        <v>0</v>
      </c>
      <c r="N21" s="1">
        <v>0</v>
      </c>
      <c r="O21" s="1">
        <v>0</v>
      </c>
      <c r="P21" s="1">
        <v>0</v>
      </c>
    </row>
    <row r="22" spans="1:16">
      <c r="B22" s="2" t="s">
        <v>11</v>
      </c>
      <c r="C22" s="7">
        <v>124</v>
      </c>
      <c r="D22" s="7">
        <v>102</v>
      </c>
      <c r="E22" s="7">
        <v>109</v>
      </c>
      <c r="F22" s="7">
        <v>99</v>
      </c>
      <c r="G22" s="7">
        <v>93</v>
      </c>
      <c r="H22" s="1">
        <v>83</v>
      </c>
      <c r="I22" s="1">
        <v>68</v>
      </c>
      <c r="J22" s="1">
        <v>64</v>
      </c>
      <c r="K22" s="1">
        <v>72</v>
      </c>
      <c r="L22" s="1">
        <v>65</v>
      </c>
      <c r="M22" s="1">
        <v>60</v>
      </c>
      <c r="N22" s="1">
        <v>65</v>
      </c>
      <c r="O22" s="1">
        <v>68</v>
      </c>
      <c r="P22" s="1">
        <v>68</v>
      </c>
    </row>
    <row r="23" spans="1:16">
      <c r="B23" s="4"/>
      <c r="C23" s="4"/>
      <c r="D23" s="4"/>
      <c r="E23" s="13"/>
      <c r="F23" s="13"/>
      <c r="G23" s="13"/>
      <c r="H23" s="5"/>
      <c r="I23" s="5"/>
      <c r="J23" s="5"/>
      <c r="K23" s="5"/>
      <c r="L23" s="5"/>
      <c r="M23" s="5"/>
      <c r="N23" s="5"/>
      <c r="O23" s="5"/>
      <c r="P23" s="5"/>
    </row>
    <row r="25" spans="1:16">
      <c r="A25" s="9" t="s">
        <v>36</v>
      </c>
    </row>
  </sheetData>
  <mergeCells count="3">
    <mergeCell ref="A1:P1"/>
    <mergeCell ref="A10:P10"/>
    <mergeCell ref="A19:P19"/>
  </mergeCells>
  <phoneticPr fontId="1" type="noConversion"/>
  <pageMargins left="0.5" right="0.5" top="0.5" bottom="0.5" header="0.3" footer="0.3"/>
  <pageSetup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B7" sqref="B7"/>
    </sheetView>
  </sheetViews>
  <sheetFormatPr defaultRowHeight="12.75"/>
  <cols>
    <col min="2" max="2" width="15" customWidth="1"/>
    <col min="3" max="15" width="9.7109375" customWidth="1"/>
  </cols>
  <sheetData>
    <row r="1" spans="1:16" ht="23.25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3" t="s">
        <v>58</v>
      </c>
      <c r="C3" s="8">
        <v>58</v>
      </c>
      <c r="D3" s="8">
        <v>62</v>
      </c>
      <c r="E3" s="8">
        <v>63</v>
      </c>
      <c r="F3" s="8">
        <v>70</v>
      </c>
      <c r="G3" s="8">
        <v>63</v>
      </c>
      <c r="H3" s="8">
        <v>59</v>
      </c>
      <c r="I3" s="1">
        <v>68</v>
      </c>
      <c r="J3" s="1">
        <v>61</v>
      </c>
      <c r="K3" s="1">
        <v>49</v>
      </c>
      <c r="L3" s="1">
        <v>41</v>
      </c>
      <c r="M3" s="1">
        <v>49</v>
      </c>
      <c r="N3" s="1">
        <v>48</v>
      </c>
      <c r="O3" s="1">
        <v>41</v>
      </c>
      <c r="P3" s="1">
        <v>52</v>
      </c>
    </row>
    <row r="4" spans="1:16">
      <c r="B4" s="3" t="s">
        <v>89</v>
      </c>
      <c r="C4" s="8">
        <v>10</v>
      </c>
      <c r="D4" s="8">
        <v>19</v>
      </c>
      <c r="E4" s="8">
        <v>11</v>
      </c>
      <c r="F4" s="8"/>
      <c r="G4" s="8"/>
      <c r="H4" s="8"/>
      <c r="I4" s="1"/>
      <c r="J4" s="1"/>
      <c r="K4" s="1"/>
      <c r="L4" s="1"/>
      <c r="M4" s="1"/>
      <c r="N4" s="1"/>
      <c r="O4" s="1"/>
      <c r="P4" s="1"/>
    </row>
    <row r="5" spans="1:16">
      <c r="B5" s="3" t="s">
        <v>119</v>
      </c>
      <c r="C5" s="8">
        <v>20</v>
      </c>
      <c r="D5" s="8">
        <v>15</v>
      </c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</row>
    <row r="6" spans="1:16">
      <c r="B6" s="3" t="s">
        <v>125</v>
      </c>
      <c r="C6" s="8">
        <v>1</v>
      </c>
      <c r="D6" s="8"/>
      <c r="E6" s="8"/>
      <c r="F6" s="8"/>
      <c r="G6" s="8"/>
      <c r="H6" s="8"/>
      <c r="I6" s="1"/>
      <c r="J6" s="1"/>
      <c r="K6" s="1"/>
      <c r="L6" s="1"/>
      <c r="M6" s="1"/>
      <c r="N6" s="1"/>
      <c r="O6" s="1"/>
      <c r="P6" s="1"/>
    </row>
    <row r="7" spans="1:16">
      <c r="B7" s="3" t="s">
        <v>30</v>
      </c>
      <c r="C7" s="8">
        <f>SUM(C3:C6)</f>
        <v>89</v>
      </c>
      <c r="D7" s="8">
        <f>SUM(D3:D5)</f>
        <v>96</v>
      </c>
      <c r="E7" s="8">
        <f>SUM(E3:E5)</f>
        <v>74</v>
      </c>
      <c r="F7" s="8">
        <f>SUM(F3:F5)</f>
        <v>70</v>
      </c>
      <c r="G7" s="8">
        <f t="shared" ref="G7:P7" si="0">SUM(G3:G5)</f>
        <v>63</v>
      </c>
      <c r="H7" s="8">
        <f t="shared" si="0"/>
        <v>59</v>
      </c>
      <c r="I7" s="8">
        <f t="shared" si="0"/>
        <v>68</v>
      </c>
      <c r="J7" s="8">
        <f t="shared" si="0"/>
        <v>61</v>
      </c>
      <c r="K7" s="8">
        <f t="shared" si="0"/>
        <v>49</v>
      </c>
      <c r="L7" s="8">
        <f t="shared" si="0"/>
        <v>41</v>
      </c>
      <c r="M7" s="8">
        <f t="shared" si="0"/>
        <v>49</v>
      </c>
      <c r="N7" s="8">
        <f t="shared" si="0"/>
        <v>48</v>
      </c>
      <c r="O7" s="8">
        <f t="shared" si="0"/>
        <v>41</v>
      </c>
      <c r="P7" s="8">
        <f t="shared" si="0"/>
        <v>52</v>
      </c>
    </row>
    <row r="8" spans="1:16"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</row>
    <row r="9" spans="1:16" ht="23.25">
      <c r="A9" s="18" t="s">
        <v>104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</row>
    <row r="10" spans="1:16">
      <c r="B10" s="1"/>
      <c r="C10" s="2" t="s">
        <v>123</v>
      </c>
      <c r="D10" s="2" t="s">
        <v>112</v>
      </c>
      <c r="E10" s="2" t="s">
        <v>81</v>
      </c>
      <c r="F10" s="2" t="s">
        <v>78</v>
      </c>
      <c r="G10" s="2" t="s">
        <v>61</v>
      </c>
      <c r="H10" s="2" t="s">
        <v>40</v>
      </c>
      <c r="I10" s="2" t="s">
        <v>42</v>
      </c>
      <c r="J10" s="2" t="s">
        <v>43</v>
      </c>
      <c r="K10" s="2" t="s">
        <v>44</v>
      </c>
      <c r="L10" s="2" t="s">
        <v>45</v>
      </c>
      <c r="M10" s="2" t="s">
        <v>46</v>
      </c>
      <c r="N10" s="2" t="s">
        <v>47</v>
      </c>
      <c r="O10" s="3" t="s">
        <v>48</v>
      </c>
      <c r="P10" s="2" t="s">
        <v>49</v>
      </c>
    </row>
    <row r="11" spans="1:16">
      <c r="B11" s="3" t="s">
        <v>58</v>
      </c>
      <c r="C11" s="8">
        <v>64</v>
      </c>
      <c r="D11" s="8">
        <v>56</v>
      </c>
      <c r="E11" s="8">
        <v>66</v>
      </c>
      <c r="F11" s="8">
        <v>60</v>
      </c>
      <c r="G11" s="8">
        <v>57</v>
      </c>
      <c r="H11" s="8">
        <v>66</v>
      </c>
      <c r="I11" s="1">
        <v>60</v>
      </c>
      <c r="J11" s="1">
        <v>47</v>
      </c>
      <c r="K11" s="1">
        <v>36</v>
      </c>
      <c r="L11" s="1">
        <v>50</v>
      </c>
      <c r="M11" s="1">
        <v>47</v>
      </c>
      <c r="N11" s="1">
        <v>38</v>
      </c>
      <c r="O11" s="1">
        <v>52</v>
      </c>
      <c r="P11" s="1">
        <v>54</v>
      </c>
    </row>
    <row r="12" spans="1:16">
      <c r="B12" s="3" t="s">
        <v>89</v>
      </c>
      <c r="C12" s="8">
        <v>8</v>
      </c>
      <c r="D12" s="8">
        <v>12</v>
      </c>
      <c r="E12" s="8">
        <v>0</v>
      </c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</row>
    <row r="13" spans="1:16">
      <c r="B13" s="3" t="s">
        <v>119</v>
      </c>
      <c r="C13" s="8">
        <v>14</v>
      </c>
      <c r="D13" s="8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  <c r="P13" s="1"/>
    </row>
    <row r="14" spans="1:16">
      <c r="B14" s="3" t="s">
        <v>30</v>
      </c>
      <c r="C14" s="8">
        <f>SUM(C11:C13)</f>
        <v>86</v>
      </c>
      <c r="D14" s="8">
        <f>SUM(D11:D13)</f>
        <v>68</v>
      </c>
      <c r="E14" s="8">
        <f t="shared" ref="E14:P14" si="1">SUM(E11:E13)</f>
        <v>66</v>
      </c>
      <c r="F14" s="8">
        <f t="shared" si="1"/>
        <v>60</v>
      </c>
      <c r="G14" s="8">
        <f t="shared" si="1"/>
        <v>57</v>
      </c>
      <c r="H14" s="8">
        <f t="shared" si="1"/>
        <v>66</v>
      </c>
      <c r="I14" s="8">
        <f t="shared" si="1"/>
        <v>60</v>
      </c>
      <c r="J14" s="8">
        <f t="shared" si="1"/>
        <v>47</v>
      </c>
      <c r="K14" s="8">
        <f t="shared" si="1"/>
        <v>36</v>
      </c>
      <c r="L14" s="8">
        <f t="shared" si="1"/>
        <v>50</v>
      </c>
      <c r="M14" s="8">
        <f t="shared" si="1"/>
        <v>47</v>
      </c>
      <c r="N14" s="8">
        <f t="shared" si="1"/>
        <v>38</v>
      </c>
      <c r="O14" s="8">
        <f t="shared" si="1"/>
        <v>52</v>
      </c>
      <c r="P14" s="8">
        <f t="shared" si="1"/>
        <v>54</v>
      </c>
    </row>
    <row r="16" spans="1:16" ht="23.25">
      <c r="A16" s="18" t="s">
        <v>64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</row>
    <row r="17" spans="2:16">
      <c r="B17" s="1"/>
      <c r="C17" s="2" t="s">
        <v>124</v>
      </c>
      <c r="D17" s="2" t="s">
        <v>114</v>
      </c>
      <c r="E17" s="2" t="s">
        <v>82</v>
      </c>
      <c r="F17" s="2" t="s">
        <v>79</v>
      </c>
      <c r="G17" s="2" t="s">
        <v>62</v>
      </c>
      <c r="H17" s="2" t="s">
        <v>41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55</v>
      </c>
      <c r="O17" s="3" t="s">
        <v>56</v>
      </c>
      <c r="P17" s="2" t="s">
        <v>57</v>
      </c>
    </row>
    <row r="18" spans="2:16">
      <c r="B18" s="3" t="s">
        <v>58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">
        <v>0</v>
      </c>
      <c r="I18" s="1">
        <v>0</v>
      </c>
      <c r="J18" s="1">
        <v>0</v>
      </c>
      <c r="K18" s="1">
        <v>0</v>
      </c>
      <c r="L18" s="1">
        <v>19</v>
      </c>
      <c r="M18" s="1">
        <v>30</v>
      </c>
      <c r="N18" s="1">
        <v>18</v>
      </c>
      <c r="O18" s="1">
        <v>21</v>
      </c>
      <c r="P18" s="1">
        <v>28</v>
      </c>
    </row>
    <row r="19" spans="2:16">
      <c r="B19" s="3" t="s">
        <v>89</v>
      </c>
      <c r="C19" s="8">
        <v>7</v>
      </c>
      <c r="D19" s="8">
        <v>11</v>
      </c>
      <c r="E19" s="8">
        <v>0</v>
      </c>
      <c r="F19" s="8"/>
      <c r="G19" s="8"/>
      <c r="H19" s="1"/>
      <c r="I19" s="1"/>
      <c r="J19" s="1"/>
      <c r="K19" s="1"/>
      <c r="L19" s="1"/>
      <c r="M19" s="1"/>
      <c r="N19" s="1"/>
      <c r="O19" s="1"/>
      <c r="P19" s="1"/>
    </row>
    <row r="20" spans="2:16">
      <c r="B20" s="3" t="s">
        <v>119</v>
      </c>
      <c r="C20" s="8">
        <v>13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s="10" customFormat="1">
      <c r="B21" s="3" t="s">
        <v>30</v>
      </c>
      <c r="C21" s="8">
        <f>SUM(C18:C20)</f>
        <v>20</v>
      </c>
      <c r="D21" s="11">
        <f>SUM(D18:D20)</f>
        <v>11</v>
      </c>
      <c r="E21" s="11">
        <f t="shared" ref="E21:P21" si="2">SUM(E18:E20)</f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19</v>
      </c>
      <c r="M21" s="11">
        <f t="shared" si="2"/>
        <v>30</v>
      </c>
      <c r="N21" s="11">
        <f t="shared" si="2"/>
        <v>18</v>
      </c>
      <c r="O21" s="11">
        <f t="shared" si="2"/>
        <v>21</v>
      </c>
      <c r="P21" s="11">
        <f t="shared" si="2"/>
        <v>28</v>
      </c>
    </row>
    <row r="22" spans="2:16" s="10" customFormat="1"/>
  </sheetData>
  <mergeCells count="3">
    <mergeCell ref="A1:P1"/>
    <mergeCell ref="A9:P9"/>
    <mergeCell ref="A16:P16"/>
  </mergeCells>
  <pageMargins left="0.5" right="0.5" top="0.5" bottom="0.5" header="0.3" footer="0.3"/>
  <pageSetup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31" workbookViewId="0">
      <selection activeCell="G57" sqref="G57"/>
    </sheetView>
  </sheetViews>
  <sheetFormatPr defaultRowHeight="12.75"/>
  <cols>
    <col min="1" max="1" width="8.140625" customWidth="1"/>
    <col min="2" max="2" width="17" customWidth="1"/>
    <col min="3" max="15" width="9.7109375" customWidth="1"/>
  </cols>
  <sheetData>
    <row r="1" spans="1:16" ht="23.2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33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1</v>
      </c>
      <c r="N3" s="7">
        <v>1</v>
      </c>
      <c r="O3" s="8">
        <v>2</v>
      </c>
      <c r="P3" s="7">
        <v>4</v>
      </c>
    </row>
    <row r="4" spans="1:16">
      <c r="B4" s="2" t="s">
        <v>4</v>
      </c>
      <c r="C4" s="7">
        <v>45</v>
      </c>
      <c r="D4" s="7">
        <v>49</v>
      </c>
      <c r="E4" s="7">
        <v>67</v>
      </c>
      <c r="F4" s="7">
        <v>64</v>
      </c>
      <c r="G4" s="7">
        <v>46</v>
      </c>
      <c r="H4" s="7">
        <v>32</v>
      </c>
      <c r="I4" s="1">
        <v>21</v>
      </c>
      <c r="J4" s="1">
        <v>21</v>
      </c>
      <c r="K4" s="1">
        <v>21</v>
      </c>
      <c r="L4" s="1">
        <v>19</v>
      </c>
      <c r="M4" s="1">
        <v>9</v>
      </c>
      <c r="N4" s="1">
        <v>5</v>
      </c>
      <c r="O4" s="1">
        <v>6</v>
      </c>
      <c r="P4" s="1">
        <v>5</v>
      </c>
    </row>
    <row r="5" spans="1:16">
      <c r="B5" s="2" t="s">
        <v>21</v>
      </c>
      <c r="C5" s="7">
        <v>62</v>
      </c>
      <c r="D5" s="7">
        <v>56</v>
      </c>
      <c r="E5" s="7">
        <v>70</v>
      </c>
      <c r="F5" s="7">
        <v>106</v>
      </c>
      <c r="G5" s="7">
        <v>127</v>
      </c>
      <c r="H5" s="7">
        <v>105</v>
      </c>
      <c r="I5" s="1">
        <v>95</v>
      </c>
      <c r="J5" s="1">
        <v>72</v>
      </c>
      <c r="K5" s="1">
        <v>79</v>
      </c>
      <c r="L5" s="1">
        <v>71</v>
      </c>
      <c r="M5" s="1">
        <v>80</v>
      </c>
      <c r="N5" s="1">
        <v>77</v>
      </c>
      <c r="O5" s="1">
        <v>74</v>
      </c>
      <c r="P5" s="1">
        <v>85</v>
      </c>
    </row>
    <row r="6" spans="1:16">
      <c r="B6" s="2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2</v>
      </c>
      <c r="O6" s="1">
        <v>3</v>
      </c>
      <c r="P6" s="1">
        <v>2</v>
      </c>
    </row>
    <row r="7" spans="1:16">
      <c r="B7" s="2" t="s">
        <v>10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>
      <c r="B8" s="2" t="s">
        <v>22</v>
      </c>
      <c r="C8" s="7">
        <v>14</v>
      </c>
      <c r="D8" s="7">
        <v>16</v>
      </c>
      <c r="E8" s="7">
        <v>18</v>
      </c>
      <c r="F8" s="7">
        <v>22</v>
      </c>
      <c r="G8" s="7">
        <v>15</v>
      </c>
      <c r="H8" s="7">
        <v>14</v>
      </c>
      <c r="I8" s="1">
        <v>13</v>
      </c>
      <c r="J8" s="1">
        <v>13</v>
      </c>
      <c r="K8" s="1">
        <v>3</v>
      </c>
      <c r="L8" s="1">
        <v>0</v>
      </c>
      <c r="M8" s="1">
        <v>3</v>
      </c>
      <c r="N8" s="1">
        <v>7</v>
      </c>
      <c r="O8" s="1">
        <v>11</v>
      </c>
      <c r="P8" s="1">
        <v>9</v>
      </c>
    </row>
    <row r="9" spans="1:16">
      <c r="B9" s="3" t="s">
        <v>66</v>
      </c>
      <c r="C9" s="8">
        <v>12</v>
      </c>
      <c r="D9" s="8">
        <v>12</v>
      </c>
      <c r="E9" s="8">
        <v>17</v>
      </c>
      <c r="F9" s="8">
        <v>22</v>
      </c>
      <c r="G9" s="8">
        <v>24</v>
      </c>
      <c r="H9" s="8">
        <v>19</v>
      </c>
      <c r="I9" s="1">
        <v>10</v>
      </c>
      <c r="J9" s="1">
        <v>7</v>
      </c>
      <c r="K9" s="1">
        <v>8</v>
      </c>
      <c r="L9" s="1">
        <v>9</v>
      </c>
      <c r="M9" s="1">
        <v>9</v>
      </c>
      <c r="N9" s="1">
        <v>4</v>
      </c>
      <c r="O9" s="1">
        <v>0</v>
      </c>
      <c r="P9" s="1">
        <v>0</v>
      </c>
    </row>
    <row r="10" spans="1:16">
      <c r="B10" s="3" t="s">
        <v>5</v>
      </c>
      <c r="C10" s="8">
        <v>8</v>
      </c>
      <c r="D10" s="8">
        <v>13</v>
      </c>
      <c r="E10" s="8">
        <v>15</v>
      </c>
      <c r="F10" s="8">
        <v>13</v>
      </c>
      <c r="G10" s="8">
        <v>13</v>
      </c>
      <c r="H10" s="8">
        <v>18</v>
      </c>
      <c r="I10" s="1">
        <v>28</v>
      </c>
      <c r="J10" s="1">
        <v>28</v>
      </c>
      <c r="K10" s="1">
        <v>28</v>
      </c>
      <c r="L10" s="1">
        <v>30</v>
      </c>
      <c r="M10" s="1">
        <v>41</v>
      </c>
      <c r="N10" s="1">
        <v>48</v>
      </c>
      <c r="O10" s="1">
        <v>56</v>
      </c>
      <c r="P10" s="1">
        <v>62</v>
      </c>
    </row>
    <row r="11" spans="1:16">
      <c r="B11" s="3" t="s">
        <v>65</v>
      </c>
      <c r="C11" s="8">
        <v>63</v>
      </c>
      <c r="D11" s="8">
        <v>51</v>
      </c>
      <c r="E11" s="8">
        <v>51</v>
      </c>
      <c r="F11" s="8">
        <v>54</v>
      </c>
      <c r="G11" s="8">
        <v>63</v>
      </c>
      <c r="H11" s="8">
        <v>72</v>
      </c>
      <c r="I11" s="1">
        <v>88</v>
      </c>
      <c r="J11" s="1">
        <v>89</v>
      </c>
      <c r="K11" s="1">
        <v>95</v>
      </c>
      <c r="L11" s="1">
        <v>89</v>
      </c>
      <c r="M11" s="1">
        <v>107</v>
      </c>
      <c r="N11" s="1">
        <v>137</v>
      </c>
      <c r="O11" s="1">
        <v>113</v>
      </c>
      <c r="P11" s="1">
        <v>36</v>
      </c>
    </row>
    <row r="12" spans="1:16">
      <c r="B12" s="3" t="s">
        <v>6</v>
      </c>
      <c r="C12" s="8">
        <v>35</v>
      </c>
      <c r="D12" s="8">
        <v>29</v>
      </c>
      <c r="E12" s="8">
        <v>24</v>
      </c>
      <c r="F12" s="8">
        <v>31</v>
      </c>
      <c r="G12" s="8">
        <v>36</v>
      </c>
      <c r="H12" s="8">
        <v>25</v>
      </c>
      <c r="I12" s="1">
        <v>34</v>
      </c>
      <c r="J12" s="1">
        <v>32</v>
      </c>
      <c r="K12" s="1">
        <v>26</v>
      </c>
      <c r="L12" s="1">
        <v>34</v>
      </c>
      <c r="M12" s="1">
        <v>36</v>
      </c>
      <c r="N12" s="1">
        <v>37</v>
      </c>
      <c r="O12" s="1">
        <v>30</v>
      </c>
      <c r="P12" s="1">
        <v>26</v>
      </c>
    </row>
    <row r="13" spans="1:16">
      <c r="B13" s="3" t="s">
        <v>80</v>
      </c>
      <c r="C13" s="8">
        <v>10</v>
      </c>
      <c r="D13" s="8">
        <v>14</v>
      </c>
      <c r="E13" s="8">
        <v>15</v>
      </c>
      <c r="F13" s="8">
        <v>14</v>
      </c>
      <c r="G13" s="8">
        <v>15</v>
      </c>
      <c r="H13" s="8">
        <v>20</v>
      </c>
      <c r="I13" s="1">
        <v>20</v>
      </c>
      <c r="J13" s="1">
        <v>17</v>
      </c>
      <c r="K13" s="1">
        <v>16</v>
      </c>
      <c r="L13" s="1">
        <v>9</v>
      </c>
      <c r="M13" s="1">
        <v>14</v>
      </c>
      <c r="N13" s="1">
        <v>12</v>
      </c>
      <c r="O13" s="1">
        <v>4</v>
      </c>
      <c r="P13" s="1">
        <v>8</v>
      </c>
    </row>
    <row r="14" spans="1:16">
      <c r="B14" s="3" t="s">
        <v>67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>
      <c r="B15" s="3" t="s">
        <v>7</v>
      </c>
      <c r="C15" s="8">
        <v>22</v>
      </c>
      <c r="D15" s="8">
        <v>38</v>
      </c>
      <c r="E15" s="8">
        <v>36</v>
      </c>
      <c r="F15" s="8">
        <v>37</v>
      </c>
      <c r="G15" s="8">
        <v>9</v>
      </c>
      <c r="H15" s="8">
        <v>25</v>
      </c>
      <c r="I15" s="1">
        <v>16</v>
      </c>
      <c r="J15" s="1">
        <v>19</v>
      </c>
      <c r="K15" s="1">
        <v>34</v>
      </c>
      <c r="L15" s="1">
        <v>35</v>
      </c>
      <c r="M15" s="1">
        <v>41</v>
      </c>
      <c r="N15" s="1">
        <v>33</v>
      </c>
      <c r="O15" s="1">
        <v>63</v>
      </c>
      <c r="P15" s="1">
        <v>121</v>
      </c>
    </row>
    <row r="16" spans="1:16">
      <c r="B16" s="3" t="s">
        <v>31</v>
      </c>
      <c r="C16" s="8">
        <f>SUM(C3:C15)</f>
        <v>271</v>
      </c>
      <c r="D16" s="8">
        <f>SUM(D3:D15)</f>
        <v>278</v>
      </c>
      <c r="E16" s="8">
        <f>SUM(E3:E15)</f>
        <v>313</v>
      </c>
      <c r="F16" s="8">
        <f>SUM(F3:F15)</f>
        <v>363</v>
      </c>
      <c r="G16" s="8">
        <f>SUM(G3:G15)</f>
        <v>348</v>
      </c>
      <c r="H16" s="1">
        <f t="shared" ref="H16:P16" si="0">SUM(H3:H15)</f>
        <v>330</v>
      </c>
      <c r="I16" s="1">
        <f t="shared" si="0"/>
        <v>325</v>
      </c>
      <c r="J16" s="1">
        <f t="shared" si="0"/>
        <v>299</v>
      </c>
      <c r="K16" s="1">
        <f t="shared" si="0"/>
        <v>310</v>
      </c>
      <c r="L16" s="1">
        <f t="shared" si="0"/>
        <v>296</v>
      </c>
      <c r="M16" s="1">
        <f t="shared" si="0"/>
        <v>342</v>
      </c>
      <c r="N16" s="1">
        <f t="shared" si="0"/>
        <v>363</v>
      </c>
      <c r="O16" s="1">
        <f t="shared" si="0"/>
        <v>362</v>
      </c>
      <c r="P16" s="1">
        <f t="shared" si="0"/>
        <v>358</v>
      </c>
    </row>
    <row r="17" spans="1:16">
      <c r="B17" s="6"/>
      <c r="C17" s="6"/>
      <c r="D17" s="6"/>
      <c r="E17" s="6"/>
      <c r="F17" s="6"/>
      <c r="G17" s="6"/>
      <c r="H17" s="6"/>
      <c r="I17" s="5"/>
      <c r="J17" s="5"/>
      <c r="K17" s="5"/>
      <c r="L17" s="5"/>
      <c r="M17" s="5"/>
      <c r="N17" s="5"/>
      <c r="O17" s="5"/>
      <c r="P17" s="5"/>
    </row>
    <row r="18" spans="1:16" ht="23.25">
      <c r="A18" s="18" t="s">
        <v>105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</row>
    <row r="19" spans="1:16">
      <c r="B19" s="1"/>
      <c r="C19" s="2" t="s">
        <v>123</v>
      </c>
      <c r="D19" s="2" t="s">
        <v>112</v>
      </c>
      <c r="E19" s="2" t="s">
        <v>81</v>
      </c>
      <c r="F19" s="2" t="s">
        <v>78</v>
      </c>
      <c r="G19" s="2" t="s">
        <v>61</v>
      </c>
      <c r="H19" s="2" t="s">
        <v>40</v>
      </c>
      <c r="I19" s="2" t="s">
        <v>42</v>
      </c>
      <c r="J19" s="2" t="s">
        <v>43</v>
      </c>
      <c r="K19" s="2" t="s">
        <v>44</v>
      </c>
      <c r="L19" s="2" t="s">
        <v>45</v>
      </c>
      <c r="M19" s="2" t="s">
        <v>46</v>
      </c>
      <c r="N19" s="2" t="s">
        <v>47</v>
      </c>
      <c r="O19" s="3" t="s">
        <v>48</v>
      </c>
      <c r="P19" s="2" t="s">
        <v>49</v>
      </c>
    </row>
    <row r="20" spans="1:16">
      <c r="B20" s="2" t="s">
        <v>33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8">
        <v>4</v>
      </c>
      <c r="P20" s="7">
        <v>3</v>
      </c>
    </row>
    <row r="21" spans="1:16">
      <c r="B21" s="2" t="s">
        <v>4</v>
      </c>
      <c r="C21" s="7">
        <v>45</v>
      </c>
      <c r="D21" s="7">
        <v>50</v>
      </c>
      <c r="E21" s="7">
        <v>68</v>
      </c>
      <c r="F21" s="7">
        <v>58</v>
      </c>
      <c r="G21" s="7">
        <v>29</v>
      </c>
      <c r="H21" s="7">
        <v>29</v>
      </c>
      <c r="I21" s="1">
        <v>22</v>
      </c>
      <c r="J21" s="1">
        <v>18</v>
      </c>
      <c r="K21" s="1">
        <v>13</v>
      </c>
      <c r="L21" s="1">
        <v>15</v>
      </c>
      <c r="M21" s="1">
        <v>6</v>
      </c>
      <c r="N21" s="1">
        <v>7</v>
      </c>
      <c r="O21" s="1">
        <v>3</v>
      </c>
      <c r="P21" s="1">
        <v>4</v>
      </c>
    </row>
    <row r="22" spans="1:16">
      <c r="B22" s="2" t="s">
        <v>21</v>
      </c>
      <c r="C22" s="7">
        <v>63</v>
      </c>
      <c r="D22" s="7">
        <v>70</v>
      </c>
      <c r="E22" s="7">
        <v>88</v>
      </c>
      <c r="F22" s="7">
        <v>114</v>
      </c>
      <c r="G22" s="7">
        <v>107</v>
      </c>
      <c r="H22" s="7">
        <v>100</v>
      </c>
      <c r="I22" s="1">
        <v>80</v>
      </c>
      <c r="J22" s="1">
        <v>72</v>
      </c>
      <c r="K22" s="1">
        <v>59</v>
      </c>
      <c r="L22" s="1">
        <v>70</v>
      </c>
      <c r="M22" s="1">
        <v>79</v>
      </c>
      <c r="N22" s="1">
        <v>79</v>
      </c>
      <c r="O22" s="1">
        <v>91</v>
      </c>
      <c r="P22" s="1">
        <v>84</v>
      </c>
    </row>
    <row r="23" spans="1:16">
      <c r="B23" s="2" t="s">
        <v>68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">
        <v>0</v>
      </c>
      <c r="J23" s="1">
        <v>0</v>
      </c>
      <c r="K23" s="1">
        <v>0</v>
      </c>
      <c r="L23" s="1">
        <v>1</v>
      </c>
      <c r="M23" s="1">
        <v>2</v>
      </c>
      <c r="N23" s="1">
        <v>3</v>
      </c>
      <c r="O23" s="1">
        <v>3</v>
      </c>
      <c r="P23" s="1">
        <v>3</v>
      </c>
    </row>
    <row r="24" spans="1:16">
      <c r="B24" s="2" t="s">
        <v>10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>
      <c r="B25" s="2" t="s">
        <v>22</v>
      </c>
      <c r="C25" s="7">
        <v>14</v>
      </c>
      <c r="D25" s="7">
        <v>16</v>
      </c>
      <c r="E25" s="7">
        <v>19</v>
      </c>
      <c r="F25" s="7">
        <v>19</v>
      </c>
      <c r="G25" s="7">
        <v>14</v>
      </c>
      <c r="H25" s="7">
        <v>14</v>
      </c>
      <c r="I25" s="1">
        <v>8</v>
      </c>
      <c r="J25" s="1">
        <v>6</v>
      </c>
      <c r="K25" s="1">
        <v>0</v>
      </c>
      <c r="L25" s="1">
        <v>3</v>
      </c>
      <c r="M25" s="1">
        <v>5</v>
      </c>
      <c r="N25" s="1">
        <v>10</v>
      </c>
      <c r="O25" s="1">
        <v>9</v>
      </c>
      <c r="P25" s="1">
        <v>13</v>
      </c>
    </row>
    <row r="26" spans="1:16">
      <c r="B26" s="3" t="s">
        <v>66</v>
      </c>
      <c r="C26" s="8">
        <v>11</v>
      </c>
      <c r="D26" s="8">
        <v>14</v>
      </c>
      <c r="E26" s="8">
        <v>15</v>
      </c>
      <c r="F26" s="8">
        <v>26</v>
      </c>
      <c r="G26" s="8">
        <v>15</v>
      </c>
      <c r="H26" s="8">
        <v>13</v>
      </c>
      <c r="I26" s="1">
        <v>10</v>
      </c>
      <c r="J26" s="1">
        <v>5</v>
      </c>
      <c r="K26" s="1">
        <v>9</v>
      </c>
      <c r="L26" s="1">
        <v>12</v>
      </c>
      <c r="M26" s="1">
        <v>3</v>
      </c>
      <c r="N26" s="1">
        <v>0</v>
      </c>
      <c r="O26" s="1">
        <v>0</v>
      </c>
      <c r="P26" s="1">
        <v>0</v>
      </c>
    </row>
    <row r="27" spans="1:16">
      <c r="B27" s="3" t="s">
        <v>5</v>
      </c>
      <c r="C27" s="8">
        <v>16</v>
      </c>
      <c r="D27" s="8">
        <v>12</v>
      </c>
      <c r="E27" s="8">
        <v>11</v>
      </c>
      <c r="F27" s="8">
        <v>14</v>
      </c>
      <c r="G27" s="8">
        <v>16</v>
      </c>
      <c r="H27" s="8">
        <v>25</v>
      </c>
      <c r="I27" s="1">
        <v>28</v>
      </c>
      <c r="J27" s="1">
        <v>31</v>
      </c>
      <c r="K27" s="1">
        <v>26</v>
      </c>
      <c r="L27" s="1">
        <v>38</v>
      </c>
      <c r="M27" s="1">
        <v>48</v>
      </c>
      <c r="N27" s="1">
        <v>55</v>
      </c>
      <c r="O27" s="1">
        <v>67</v>
      </c>
      <c r="P27" s="1">
        <v>72</v>
      </c>
    </row>
    <row r="28" spans="1:16">
      <c r="B28" s="3" t="s">
        <v>65</v>
      </c>
      <c r="C28" s="8">
        <v>64</v>
      </c>
      <c r="D28" s="8">
        <v>55</v>
      </c>
      <c r="E28" s="8">
        <v>53</v>
      </c>
      <c r="F28" s="8">
        <v>52</v>
      </c>
      <c r="G28" s="8">
        <v>71</v>
      </c>
      <c r="H28" s="8">
        <v>79</v>
      </c>
      <c r="I28" s="1">
        <v>96</v>
      </c>
      <c r="J28" s="1">
        <v>95</v>
      </c>
      <c r="K28" s="1">
        <v>82</v>
      </c>
      <c r="L28" s="1">
        <v>97</v>
      </c>
      <c r="M28" s="1">
        <v>131</v>
      </c>
      <c r="N28" s="1">
        <v>127</v>
      </c>
      <c r="O28" s="1">
        <v>62</v>
      </c>
      <c r="P28" s="1">
        <v>33</v>
      </c>
    </row>
    <row r="29" spans="1:16">
      <c r="B29" s="3" t="s">
        <v>6</v>
      </c>
      <c r="C29" s="8">
        <v>26</v>
      </c>
      <c r="D29" s="8">
        <v>26</v>
      </c>
      <c r="E29" s="8">
        <v>31</v>
      </c>
      <c r="F29" s="8">
        <v>34</v>
      </c>
      <c r="G29" s="8">
        <v>26</v>
      </c>
      <c r="H29" s="8">
        <v>35</v>
      </c>
      <c r="I29" s="1">
        <v>32</v>
      </c>
      <c r="J29" s="1">
        <v>27</v>
      </c>
      <c r="K29" s="1">
        <v>30</v>
      </c>
      <c r="L29" s="1">
        <v>35</v>
      </c>
      <c r="M29" s="1">
        <v>37</v>
      </c>
      <c r="N29" s="1">
        <v>34</v>
      </c>
      <c r="O29" s="1">
        <v>27</v>
      </c>
      <c r="P29" s="1">
        <v>32</v>
      </c>
    </row>
    <row r="30" spans="1:16">
      <c r="B30" s="3" t="s">
        <v>80</v>
      </c>
      <c r="C30" s="8">
        <v>11</v>
      </c>
      <c r="D30" s="8">
        <v>10</v>
      </c>
      <c r="E30" s="8">
        <v>17</v>
      </c>
      <c r="F30" s="8">
        <v>15</v>
      </c>
      <c r="G30" s="8">
        <v>21</v>
      </c>
      <c r="H30" s="8">
        <v>20</v>
      </c>
      <c r="I30" s="1">
        <v>16</v>
      </c>
      <c r="J30" s="1">
        <v>16</v>
      </c>
      <c r="K30" s="1">
        <v>9</v>
      </c>
      <c r="L30" s="1">
        <v>13</v>
      </c>
      <c r="M30" s="1">
        <v>9</v>
      </c>
      <c r="N30" s="1">
        <v>4</v>
      </c>
      <c r="O30" s="1">
        <v>7</v>
      </c>
      <c r="P30" s="1">
        <v>8</v>
      </c>
    </row>
    <row r="31" spans="1:16">
      <c r="B31" s="3" t="s">
        <v>67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</v>
      </c>
    </row>
    <row r="32" spans="1:16">
      <c r="B32" s="3" t="s">
        <v>7</v>
      </c>
      <c r="C32" s="8">
        <v>31</v>
      </c>
      <c r="D32" s="8">
        <v>41</v>
      </c>
      <c r="E32" s="8">
        <v>37</v>
      </c>
      <c r="F32" s="8">
        <v>22</v>
      </c>
      <c r="G32" s="8">
        <v>30</v>
      </c>
      <c r="H32" s="8">
        <v>18</v>
      </c>
      <c r="I32" s="1">
        <v>11</v>
      </c>
      <c r="J32" s="1">
        <v>30</v>
      </c>
      <c r="K32" s="1">
        <v>47</v>
      </c>
      <c r="L32" s="1">
        <v>30</v>
      </c>
      <c r="M32" s="1">
        <v>37</v>
      </c>
      <c r="N32" s="1">
        <v>48</v>
      </c>
      <c r="O32" s="1">
        <v>91</v>
      </c>
      <c r="P32" s="1">
        <v>142</v>
      </c>
    </row>
    <row r="33" spans="1:16">
      <c r="B33" s="3" t="s">
        <v>31</v>
      </c>
      <c r="C33" s="8">
        <f t="shared" ref="C33:H33" si="1">SUM(C20:C32)</f>
        <v>281</v>
      </c>
      <c r="D33" s="8">
        <f t="shared" si="1"/>
        <v>294</v>
      </c>
      <c r="E33" s="8">
        <f t="shared" si="1"/>
        <v>339</v>
      </c>
      <c r="F33" s="8">
        <f t="shared" si="1"/>
        <v>354</v>
      </c>
      <c r="G33" s="8">
        <f t="shared" si="1"/>
        <v>329</v>
      </c>
      <c r="H33" s="8">
        <f t="shared" si="1"/>
        <v>333</v>
      </c>
      <c r="I33" s="1">
        <f t="shared" ref="I33:P33" si="2">SUM(I20:I32)</f>
        <v>303</v>
      </c>
      <c r="J33" s="1">
        <f t="shared" si="2"/>
        <v>300</v>
      </c>
      <c r="K33" s="1">
        <f t="shared" si="2"/>
        <v>275</v>
      </c>
      <c r="L33" s="1">
        <f t="shared" si="2"/>
        <v>314</v>
      </c>
      <c r="M33" s="1">
        <f t="shared" si="2"/>
        <v>357</v>
      </c>
      <c r="N33" s="1">
        <f t="shared" si="2"/>
        <v>368</v>
      </c>
      <c r="O33" s="1">
        <f t="shared" si="2"/>
        <v>364</v>
      </c>
      <c r="P33" s="1">
        <f t="shared" si="2"/>
        <v>395</v>
      </c>
    </row>
    <row r="34" spans="1:16">
      <c r="B34" s="6"/>
      <c r="C34" s="6"/>
      <c r="D34" s="6"/>
      <c r="E34" s="6"/>
      <c r="F34" s="6"/>
      <c r="G34" s="12"/>
      <c r="H34" s="12"/>
      <c r="I34" s="5"/>
      <c r="J34" s="5"/>
      <c r="K34" s="5"/>
      <c r="L34" s="5"/>
      <c r="M34" s="5"/>
      <c r="N34" s="5"/>
      <c r="O34" s="5"/>
      <c r="P34" s="5"/>
    </row>
    <row r="35" spans="1:16" ht="23.25">
      <c r="A35" s="18" t="s">
        <v>60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</row>
    <row r="36" spans="1:16">
      <c r="B36" s="1"/>
      <c r="C36" s="2" t="s">
        <v>124</v>
      </c>
      <c r="D36" s="2" t="s">
        <v>114</v>
      </c>
      <c r="E36" s="2" t="s">
        <v>82</v>
      </c>
      <c r="F36" s="2" t="s">
        <v>79</v>
      </c>
      <c r="G36" s="2" t="s">
        <v>62</v>
      </c>
      <c r="H36" s="2" t="s">
        <v>41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55</v>
      </c>
      <c r="O36" s="3" t="s">
        <v>56</v>
      </c>
      <c r="P36" s="2" t="s">
        <v>57</v>
      </c>
    </row>
    <row r="37" spans="1:16">
      <c r="B37" s="2" t="s">
        <v>33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</v>
      </c>
      <c r="O37" s="8">
        <v>3</v>
      </c>
      <c r="P37" s="7">
        <v>1</v>
      </c>
    </row>
    <row r="38" spans="1:16">
      <c r="B38" s="2" t="s">
        <v>4</v>
      </c>
      <c r="C38" s="7">
        <v>35</v>
      </c>
      <c r="D38" s="7">
        <v>28</v>
      </c>
      <c r="E38" s="7">
        <v>52</v>
      </c>
      <c r="F38" s="7">
        <v>41</v>
      </c>
      <c r="G38" s="7">
        <v>30</v>
      </c>
      <c r="H38" s="1">
        <v>21</v>
      </c>
      <c r="I38" s="1">
        <v>17</v>
      </c>
      <c r="J38" s="1">
        <v>15</v>
      </c>
      <c r="K38" s="1">
        <v>12</v>
      </c>
      <c r="L38" s="1">
        <v>9</v>
      </c>
      <c r="M38" s="1">
        <v>3</v>
      </c>
      <c r="N38" s="1">
        <v>0</v>
      </c>
      <c r="O38" s="1">
        <v>6</v>
      </c>
      <c r="P38" s="1">
        <v>3</v>
      </c>
    </row>
    <row r="39" spans="1:16">
      <c r="B39" s="2" t="s">
        <v>21</v>
      </c>
      <c r="C39" s="7">
        <v>38</v>
      </c>
      <c r="D39" s="7">
        <v>31</v>
      </c>
      <c r="E39" s="7">
        <v>42</v>
      </c>
      <c r="F39" s="7">
        <v>76</v>
      </c>
      <c r="G39" s="7">
        <v>90</v>
      </c>
      <c r="H39" s="1">
        <v>67</v>
      </c>
      <c r="I39" s="1">
        <v>58</v>
      </c>
      <c r="J39" s="1">
        <v>40</v>
      </c>
      <c r="K39" s="1">
        <v>47</v>
      </c>
      <c r="L39" s="1">
        <v>35</v>
      </c>
      <c r="M39" s="1">
        <v>60</v>
      </c>
      <c r="N39" s="1">
        <v>64</v>
      </c>
      <c r="O39" s="1">
        <v>46</v>
      </c>
      <c r="P39" s="1">
        <v>59</v>
      </c>
    </row>
    <row r="40" spans="1:16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1</v>
      </c>
      <c r="O40" s="1">
        <v>2</v>
      </c>
      <c r="P40" s="1">
        <v>1</v>
      </c>
    </row>
    <row r="41" spans="1:16">
      <c r="B41" s="2" t="s">
        <v>10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1:16">
      <c r="B42" s="2" t="s">
        <v>22</v>
      </c>
      <c r="C42" s="7">
        <v>8</v>
      </c>
      <c r="D42" s="7">
        <v>8</v>
      </c>
      <c r="E42" s="7">
        <v>13</v>
      </c>
      <c r="F42" s="7">
        <v>14</v>
      </c>
      <c r="G42" s="7">
        <v>8</v>
      </c>
      <c r="H42" s="1">
        <v>8</v>
      </c>
      <c r="I42" s="1">
        <v>8</v>
      </c>
      <c r="J42" s="1">
        <v>5</v>
      </c>
      <c r="K42" s="1">
        <v>2</v>
      </c>
      <c r="L42" s="1">
        <v>0</v>
      </c>
      <c r="M42" s="1">
        <v>4</v>
      </c>
      <c r="N42" s="1">
        <v>9</v>
      </c>
      <c r="O42" s="1">
        <v>7</v>
      </c>
      <c r="P42" s="1">
        <v>8</v>
      </c>
    </row>
    <row r="43" spans="1:16">
      <c r="B43" s="3" t="s">
        <v>66</v>
      </c>
      <c r="C43" s="8">
        <v>4</v>
      </c>
      <c r="D43" s="8">
        <v>10</v>
      </c>
      <c r="E43" s="8">
        <v>10</v>
      </c>
      <c r="F43" s="8">
        <v>20</v>
      </c>
      <c r="G43" s="8">
        <v>16</v>
      </c>
      <c r="H43" s="1">
        <v>13</v>
      </c>
      <c r="I43" s="1">
        <v>7</v>
      </c>
      <c r="J43" s="1">
        <v>4</v>
      </c>
      <c r="K43" s="1">
        <v>7</v>
      </c>
      <c r="L43" s="1">
        <v>8</v>
      </c>
      <c r="M43" s="1">
        <v>3</v>
      </c>
      <c r="N43" s="1">
        <v>0</v>
      </c>
      <c r="O43" s="1">
        <v>0</v>
      </c>
      <c r="P43" s="1">
        <v>0</v>
      </c>
    </row>
    <row r="44" spans="1:16">
      <c r="B44" s="3" t="s">
        <v>5</v>
      </c>
      <c r="C44" s="8">
        <v>8</v>
      </c>
      <c r="D44" s="8">
        <v>9</v>
      </c>
      <c r="E44" s="8">
        <v>7</v>
      </c>
      <c r="F44" s="8">
        <v>10</v>
      </c>
      <c r="G44" s="8">
        <v>9</v>
      </c>
      <c r="H44" s="1">
        <v>13</v>
      </c>
      <c r="I44" s="1">
        <v>20</v>
      </c>
      <c r="J44" s="1">
        <v>16</v>
      </c>
      <c r="K44" s="1">
        <v>11</v>
      </c>
      <c r="L44" s="1">
        <v>10</v>
      </c>
      <c r="M44" s="1">
        <v>27</v>
      </c>
      <c r="N44" s="1">
        <v>34</v>
      </c>
      <c r="O44" s="1">
        <v>31</v>
      </c>
      <c r="P44" s="1">
        <v>44</v>
      </c>
    </row>
    <row r="45" spans="1:16">
      <c r="B45" s="3" t="s">
        <v>65</v>
      </c>
      <c r="C45" s="8">
        <v>44</v>
      </c>
      <c r="D45" s="8">
        <v>34</v>
      </c>
      <c r="E45" s="8">
        <v>31</v>
      </c>
      <c r="F45" s="8">
        <v>32</v>
      </c>
      <c r="G45" s="8">
        <v>43</v>
      </c>
      <c r="H45" s="1">
        <v>50</v>
      </c>
      <c r="I45" s="1">
        <v>68</v>
      </c>
      <c r="J45" s="1">
        <v>55</v>
      </c>
      <c r="K45" s="1">
        <v>48</v>
      </c>
      <c r="L45" s="1">
        <v>64</v>
      </c>
      <c r="M45" s="1">
        <v>76</v>
      </c>
      <c r="N45" s="1">
        <v>87</v>
      </c>
      <c r="O45" s="1">
        <v>48</v>
      </c>
      <c r="P45" s="1">
        <v>19</v>
      </c>
    </row>
    <row r="46" spans="1:16">
      <c r="B46" s="3" t="s">
        <v>6</v>
      </c>
      <c r="C46" s="8">
        <v>18</v>
      </c>
      <c r="D46" s="8">
        <v>17</v>
      </c>
      <c r="E46" s="8">
        <v>15</v>
      </c>
      <c r="F46" s="8">
        <v>23</v>
      </c>
      <c r="G46" s="8">
        <v>24</v>
      </c>
      <c r="H46" s="1">
        <v>24</v>
      </c>
      <c r="I46" s="1">
        <v>20</v>
      </c>
      <c r="J46" s="1">
        <v>25</v>
      </c>
      <c r="K46" s="1">
        <v>18</v>
      </c>
      <c r="L46" s="1">
        <v>21</v>
      </c>
      <c r="M46" s="1">
        <v>28</v>
      </c>
      <c r="N46" s="1">
        <v>20</v>
      </c>
      <c r="O46" s="1">
        <v>20</v>
      </c>
      <c r="P46" s="1">
        <v>18</v>
      </c>
    </row>
    <row r="47" spans="1:16">
      <c r="B47" s="3" t="s">
        <v>80</v>
      </c>
      <c r="C47" s="8">
        <v>7</v>
      </c>
      <c r="D47" s="8">
        <v>5</v>
      </c>
      <c r="E47" s="8">
        <v>15</v>
      </c>
      <c r="F47" s="8">
        <v>8</v>
      </c>
      <c r="G47" s="8">
        <v>11</v>
      </c>
      <c r="H47" s="1">
        <v>15</v>
      </c>
      <c r="I47" s="1">
        <v>9</v>
      </c>
      <c r="J47" s="1">
        <v>8</v>
      </c>
      <c r="K47" s="1">
        <v>8</v>
      </c>
      <c r="L47" s="1">
        <v>9</v>
      </c>
      <c r="M47" s="1">
        <v>10</v>
      </c>
      <c r="N47" s="1">
        <v>2</v>
      </c>
      <c r="O47" s="1">
        <v>3</v>
      </c>
      <c r="P47" s="1">
        <v>4</v>
      </c>
    </row>
    <row r="48" spans="1:16">
      <c r="B48" s="3" t="s">
        <v>67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</row>
    <row r="49" spans="2:16">
      <c r="B49" s="3" t="s">
        <v>7</v>
      </c>
      <c r="C49" s="8">
        <v>10</v>
      </c>
      <c r="D49" s="8">
        <v>28</v>
      </c>
      <c r="E49" s="8">
        <v>24</v>
      </c>
      <c r="F49" s="8">
        <v>11</v>
      </c>
      <c r="G49" s="8">
        <v>6</v>
      </c>
      <c r="H49" s="1">
        <v>15</v>
      </c>
      <c r="I49" s="1">
        <v>13</v>
      </c>
      <c r="J49" s="1">
        <v>18</v>
      </c>
      <c r="K49" s="1">
        <v>14</v>
      </c>
      <c r="L49" s="1">
        <v>16</v>
      </c>
      <c r="M49" s="1">
        <v>25</v>
      </c>
      <c r="N49" s="1">
        <v>28</v>
      </c>
      <c r="O49" s="1">
        <v>43</v>
      </c>
      <c r="P49" s="1">
        <v>101</v>
      </c>
    </row>
    <row r="50" spans="2:16">
      <c r="B50" s="2" t="s">
        <v>31</v>
      </c>
      <c r="C50" s="7">
        <f>SUM(C37:C49)</f>
        <v>172</v>
      </c>
      <c r="D50" s="7">
        <f t="shared" ref="D50:I50" si="3">SUM(D37:D49)</f>
        <v>170</v>
      </c>
      <c r="E50" s="7">
        <f t="shared" si="3"/>
        <v>209</v>
      </c>
      <c r="F50" s="7">
        <f t="shared" si="3"/>
        <v>235</v>
      </c>
      <c r="G50" s="7">
        <f t="shared" si="3"/>
        <v>237</v>
      </c>
      <c r="H50" s="1">
        <f t="shared" si="3"/>
        <v>226</v>
      </c>
      <c r="I50" s="1">
        <f t="shared" si="3"/>
        <v>220</v>
      </c>
      <c r="J50" s="1">
        <f t="shared" ref="J50:P50" si="4">SUM(J37:J49)</f>
        <v>186</v>
      </c>
      <c r="K50" s="1">
        <f t="shared" si="4"/>
        <v>167</v>
      </c>
      <c r="L50" s="1">
        <f t="shared" si="4"/>
        <v>173</v>
      </c>
      <c r="M50" s="1">
        <f t="shared" si="4"/>
        <v>236</v>
      </c>
      <c r="N50" s="1">
        <f t="shared" si="4"/>
        <v>246</v>
      </c>
      <c r="O50" s="1">
        <f t="shared" si="4"/>
        <v>209</v>
      </c>
      <c r="P50" s="1">
        <f t="shared" si="4"/>
        <v>258</v>
      </c>
    </row>
    <row r="52" spans="2:16" s="10" customFormat="1">
      <c r="B52" s="6" t="s">
        <v>126</v>
      </c>
      <c r="C52" s="10">
        <f>C16+C33+C50</f>
        <v>724</v>
      </c>
      <c r="D52" s="10">
        <f t="shared" ref="D52:F52" si="5">D16+D33+D50</f>
        <v>742</v>
      </c>
      <c r="E52" s="10">
        <f t="shared" si="5"/>
        <v>861</v>
      </c>
      <c r="F52" s="10">
        <f t="shared" si="5"/>
        <v>952</v>
      </c>
      <c r="G52" s="10">
        <f t="shared" ref="G52:H52" si="6">G16+G33+G50</f>
        <v>914</v>
      </c>
      <c r="H52" s="10">
        <f t="shared" si="6"/>
        <v>889</v>
      </c>
    </row>
    <row r="53" spans="2:16" s="10" customFormat="1">
      <c r="B53" s="6" t="s">
        <v>127</v>
      </c>
      <c r="C53" s="10">
        <f>C4+C21+C38</f>
        <v>125</v>
      </c>
      <c r="D53" s="10">
        <f t="shared" ref="D53:F53" si="7">D4+D21+D38</f>
        <v>127</v>
      </c>
      <c r="E53" s="10">
        <f t="shared" si="7"/>
        <v>187</v>
      </c>
      <c r="F53" s="10">
        <f t="shared" si="7"/>
        <v>163</v>
      </c>
      <c r="G53" s="10">
        <f t="shared" ref="G53:H53" si="8">G4+G21+G38</f>
        <v>105</v>
      </c>
      <c r="H53" s="10">
        <f t="shared" si="8"/>
        <v>82</v>
      </c>
    </row>
    <row r="54" spans="2:16">
      <c r="B54" s="6" t="s">
        <v>128</v>
      </c>
      <c r="C54" s="33">
        <f>C53/C52</f>
        <v>0.17265193370165746</v>
      </c>
      <c r="D54" s="33">
        <f t="shared" ref="D54:H54" si="9">D53/D52</f>
        <v>0.1711590296495957</v>
      </c>
      <c r="E54" s="33">
        <f t="shared" si="9"/>
        <v>0.21718931475029035</v>
      </c>
      <c r="F54" s="33">
        <f t="shared" si="9"/>
        <v>0.17121848739495799</v>
      </c>
      <c r="G54" s="33">
        <f t="shared" si="9"/>
        <v>0.11487964989059081</v>
      </c>
      <c r="H54" s="33">
        <f t="shared" si="9"/>
        <v>9.2238470191226093E-2</v>
      </c>
    </row>
    <row r="56" spans="2:16">
      <c r="G56">
        <f>577-224</f>
        <v>353</v>
      </c>
    </row>
  </sheetData>
  <mergeCells count="3">
    <mergeCell ref="A1:P1"/>
    <mergeCell ref="A18:P18"/>
    <mergeCell ref="A35:P35"/>
  </mergeCells>
  <phoneticPr fontId="1" type="noConversion"/>
  <pageMargins left="0.5" right="0.5" top="0.5" bottom="0.5" header="0.3" footer="0.3"/>
  <pageSetup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E14" sqref="E14"/>
    </sheetView>
  </sheetViews>
  <sheetFormatPr defaultRowHeight="12.75"/>
  <cols>
    <col min="2" max="2" width="12.85546875" customWidth="1"/>
    <col min="3" max="15" width="9.7109375" customWidth="1"/>
  </cols>
  <sheetData>
    <row r="1" spans="1:16" ht="23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8</v>
      </c>
      <c r="C3" s="7">
        <v>133</v>
      </c>
      <c r="D3" s="7">
        <v>129</v>
      </c>
      <c r="E3" s="7">
        <v>130</v>
      </c>
      <c r="F3" s="7">
        <v>149</v>
      </c>
      <c r="G3" s="7">
        <v>129</v>
      </c>
      <c r="H3" s="7">
        <v>116</v>
      </c>
      <c r="I3" s="1">
        <v>89</v>
      </c>
      <c r="J3" s="1">
        <v>113</v>
      </c>
      <c r="K3" s="1">
        <v>117</v>
      </c>
      <c r="L3" s="1">
        <v>115</v>
      </c>
      <c r="M3" s="1">
        <v>112</v>
      </c>
      <c r="N3" s="1">
        <v>89</v>
      </c>
      <c r="O3" s="1">
        <v>85</v>
      </c>
      <c r="P3" s="1">
        <v>74</v>
      </c>
    </row>
    <row r="5" spans="1:16" ht="23.25">
      <c r="A5" s="20" t="s">
        <v>106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</row>
    <row r="6" spans="1:16">
      <c r="B6" s="1"/>
      <c r="C6" s="2" t="s">
        <v>123</v>
      </c>
      <c r="D6" s="2" t="s">
        <v>112</v>
      </c>
      <c r="E6" s="2" t="s">
        <v>81</v>
      </c>
      <c r="F6" s="2" t="s">
        <v>78</v>
      </c>
      <c r="G6" s="2" t="s">
        <v>61</v>
      </c>
      <c r="H6" s="2" t="s">
        <v>40</v>
      </c>
      <c r="I6" s="2" t="s">
        <v>42</v>
      </c>
      <c r="J6" s="2" t="s">
        <v>43</v>
      </c>
      <c r="K6" s="2" t="s">
        <v>44</v>
      </c>
      <c r="L6" s="2" t="s">
        <v>45</v>
      </c>
      <c r="M6" s="2" t="s">
        <v>46</v>
      </c>
      <c r="N6" s="2" t="s">
        <v>47</v>
      </c>
      <c r="O6" s="3" t="s">
        <v>48</v>
      </c>
      <c r="P6" s="2" t="s">
        <v>49</v>
      </c>
    </row>
    <row r="7" spans="1:16">
      <c r="B7" s="2" t="s">
        <v>8</v>
      </c>
      <c r="C7" s="7">
        <v>117</v>
      </c>
      <c r="D7" s="7">
        <v>99</v>
      </c>
      <c r="E7" s="7">
        <v>121</v>
      </c>
      <c r="F7" s="7">
        <v>133</v>
      </c>
      <c r="G7" s="7">
        <v>108</v>
      </c>
      <c r="H7" s="7">
        <v>96</v>
      </c>
      <c r="I7" s="1">
        <v>95</v>
      </c>
      <c r="J7" s="1">
        <v>111</v>
      </c>
      <c r="K7" s="1">
        <v>108</v>
      </c>
      <c r="L7" s="1">
        <v>111</v>
      </c>
      <c r="M7" s="1">
        <v>90</v>
      </c>
      <c r="N7" s="1">
        <v>87</v>
      </c>
      <c r="O7" s="1">
        <v>74</v>
      </c>
      <c r="P7" s="1">
        <v>78</v>
      </c>
    </row>
    <row r="9" spans="1:16" ht="23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1"/>
    </row>
    <row r="10" spans="1:16">
      <c r="B10" s="1"/>
      <c r="C10" s="2" t="s">
        <v>124</v>
      </c>
      <c r="D10" s="2" t="s">
        <v>114</v>
      </c>
      <c r="E10" s="2" t="s">
        <v>82</v>
      </c>
      <c r="F10" s="2" t="s">
        <v>79</v>
      </c>
      <c r="G10" s="2" t="s">
        <v>62</v>
      </c>
      <c r="H10" s="2" t="s">
        <v>41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55</v>
      </c>
      <c r="O10" s="3" t="s">
        <v>56</v>
      </c>
      <c r="P10" s="2" t="s">
        <v>57</v>
      </c>
    </row>
    <row r="11" spans="1:16">
      <c r="B11" s="2" t="s">
        <v>8</v>
      </c>
      <c r="C11" s="7">
        <v>79</v>
      </c>
      <c r="D11" s="7">
        <v>80</v>
      </c>
      <c r="E11" s="7">
        <v>100</v>
      </c>
      <c r="F11" s="7">
        <v>112</v>
      </c>
      <c r="G11" s="7">
        <v>95</v>
      </c>
      <c r="H11" s="7">
        <v>76</v>
      </c>
      <c r="I11" s="1">
        <v>69</v>
      </c>
      <c r="J11" s="1">
        <v>73</v>
      </c>
      <c r="K11" s="1">
        <v>89</v>
      </c>
      <c r="L11" s="1">
        <v>76</v>
      </c>
      <c r="M11" s="1">
        <v>76</v>
      </c>
      <c r="N11" s="1">
        <v>71</v>
      </c>
      <c r="O11" s="1">
        <v>50</v>
      </c>
      <c r="P11" s="1">
        <v>49</v>
      </c>
    </row>
  </sheetData>
  <mergeCells count="3">
    <mergeCell ref="A1:P1"/>
    <mergeCell ref="A5:P5"/>
    <mergeCell ref="A9:P9"/>
  </mergeCells>
  <phoneticPr fontId="1" type="noConversion"/>
  <pageMargins left="0.5" right="0.5" top="0.5" bottom="0.5" header="0.3" footer="0.3"/>
  <pageSetup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selection activeCell="C13" sqref="C13"/>
    </sheetView>
  </sheetViews>
  <sheetFormatPr defaultRowHeight="12.75"/>
  <cols>
    <col min="1" max="1" width="8.140625" customWidth="1"/>
    <col min="2" max="2" width="17.42578125" customWidth="1"/>
    <col min="3" max="5" width="9.7109375" customWidth="1"/>
    <col min="6" max="6" width="10" customWidth="1"/>
    <col min="7" max="7" width="9.5703125" customWidth="1"/>
    <col min="8" max="15" width="9.7109375" customWidth="1"/>
  </cols>
  <sheetData>
    <row r="1" spans="1:16" ht="23.2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75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1</v>
      </c>
      <c r="N3" s="7">
        <v>1</v>
      </c>
      <c r="O3" s="8">
        <v>0</v>
      </c>
      <c r="P3" s="7">
        <v>0</v>
      </c>
    </row>
    <row r="4" spans="1:16">
      <c r="B4" s="2" t="s">
        <v>9</v>
      </c>
      <c r="C4" s="7">
        <v>6</v>
      </c>
      <c r="D4" s="7">
        <v>23</v>
      </c>
      <c r="E4" s="7">
        <v>33</v>
      </c>
      <c r="F4" s="7">
        <v>33</v>
      </c>
      <c r="G4" s="7">
        <v>27</v>
      </c>
      <c r="H4" s="7">
        <v>20</v>
      </c>
      <c r="I4" s="1">
        <v>31</v>
      </c>
      <c r="J4" s="1">
        <v>34</v>
      </c>
      <c r="K4" s="1">
        <v>33</v>
      </c>
      <c r="L4" s="1">
        <v>44</v>
      </c>
      <c r="M4" s="1">
        <v>42</v>
      </c>
      <c r="N4" s="1">
        <v>45</v>
      </c>
      <c r="O4" s="1">
        <v>64</v>
      </c>
      <c r="P4" s="1">
        <v>55</v>
      </c>
    </row>
    <row r="5" spans="1:16">
      <c r="B5" s="2" t="s">
        <v>34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0</v>
      </c>
    </row>
    <row r="6" spans="1:16">
      <c r="B6" s="2" t="s">
        <v>73</v>
      </c>
      <c r="C6" s="7">
        <v>16</v>
      </c>
      <c r="D6" s="7">
        <v>17</v>
      </c>
      <c r="E6" s="7">
        <v>25</v>
      </c>
      <c r="F6" s="7">
        <v>19</v>
      </c>
      <c r="G6" s="7">
        <v>15</v>
      </c>
      <c r="H6" s="7">
        <v>8</v>
      </c>
      <c r="I6" s="1">
        <v>5</v>
      </c>
      <c r="J6" s="1">
        <v>6</v>
      </c>
      <c r="K6" s="1">
        <v>10</v>
      </c>
      <c r="L6" s="1">
        <v>12</v>
      </c>
      <c r="M6" s="1">
        <v>10</v>
      </c>
      <c r="N6" s="1">
        <v>11</v>
      </c>
      <c r="O6" s="1">
        <v>13</v>
      </c>
      <c r="P6" s="1">
        <v>19</v>
      </c>
    </row>
    <row r="7" spans="1:16">
      <c r="B7" s="2" t="s">
        <v>10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9</v>
      </c>
      <c r="I7" s="1">
        <v>6</v>
      </c>
      <c r="J7" s="1">
        <v>5</v>
      </c>
      <c r="K7" s="1">
        <v>5</v>
      </c>
      <c r="L7" s="1">
        <v>5</v>
      </c>
      <c r="M7" s="1">
        <v>3</v>
      </c>
      <c r="N7" s="1">
        <v>4</v>
      </c>
      <c r="O7" s="1">
        <v>3</v>
      </c>
      <c r="P7" s="1">
        <v>4</v>
      </c>
    </row>
    <row r="8" spans="1:16">
      <c r="B8" s="3" t="s">
        <v>70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>
      <c r="B9" s="3" t="s">
        <v>69</v>
      </c>
      <c r="C9" s="8">
        <v>54</v>
      </c>
      <c r="D9" s="8">
        <v>42</v>
      </c>
      <c r="E9" s="8">
        <v>51</v>
      </c>
      <c r="F9" s="8">
        <v>55</v>
      </c>
      <c r="G9" s="8">
        <v>55</v>
      </c>
      <c r="H9" s="8">
        <v>56</v>
      </c>
      <c r="I9" s="1">
        <v>47</v>
      </c>
      <c r="J9" s="1">
        <v>44</v>
      </c>
      <c r="K9" s="1">
        <v>44</v>
      </c>
      <c r="L9" s="1">
        <v>42</v>
      </c>
      <c r="M9" s="1">
        <v>23</v>
      </c>
      <c r="N9" s="1">
        <v>20</v>
      </c>
      <c r="O9" s="1">
        <v>19</v>
      </c>
      <c r="P9" s="1">
        <v>28</v>
      </c>
    </row>
    <row r="10" spans="1:16">
      <c r="B10" s="3" t="s">
        <v>71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10</v>
      </c>
      <c r="I10" s="1">
        <v>10</v>
      </c>
      <c r="J10" s="1">
        <v>6</v>
      </c>
      <c r="K10" s="1">
        <v>4</v>
      </c>
      <c r="L10" s="1">
        <v>3</v>
      </c>
      <c r="M10" s="1">
        <v>3</v>
      </c>
      <c r="N10" s="1">
        <v>2</v>
      </c>
      <c r="O10" s="1">
        <v>1</v>
      </c>
      <c r="P10" s="1">
        <v>5</v>
      </c>
    </row>
    <row r="11" spans="1:16">
      <c r="B11" s="3" t="s">
        <v>72</v>
      </c>
      <c r="C11" s="8">
        <v>12</v>
      </c>
      <c r="D11" s="8">
        <v>18</v>
      </c>
      <c r="E11" s="8">
        <v>27</v>
      </c>
      <c r="F11" s="8">
        <v>26</v>
      </c>
      <c r="G11" s="8">
        <v>33</v>
      </c>
      <c r="H11" s="8">
        <v>27</v>
      </c>
      <c r="I11" s="1">
        <v>25</v>
      </c>
      <c r="J11" s="1">
        <v>27</v>
      </c>
      <c r="K11" s="1">
        <v>17</v>
      </c>
      <c r="L11" s="1">
        <v>15</v>
      </c>
      <c r="M11" s="1">
        <v>10</v>
      </c>
      <c r="N11" s="1">
        <v>8</v>
      </c>
      <c r="O11" s="1">
        <v>3</v>
      </c>
      <c r="P11" s="1">
        <v>9</v>
      </c>
    </row>
    <row r="12" spans="1:16">
      <c r="B12" s="2" t="s">
        <v>31</v>
      </c>
      <c r="C12" s="7">
        <f>SUM(C3:C11)</f>
        <v>88</v>
      </c>
      <c r="D12" s="7">
        <f>SUM(D3:D11)</f>
        <v>100</v>
      </c>
      <c r="E12" s="7">
        <f>SUM(E3:E11)</f>
        <v>136</v>
      </c>
      <c r="F12" s="7">
        <f>SUM(F3:F11)</f>
        <v>133</v>
      </c>
      <c r="G12" s="7">
        <f>SUM(G3:G11)</f>
        <v>130</v>
      </c>
      <c r="H12" s="1">
        <f t="shared" ref="H12:P12" si="0">SUM(H3:H11)</f>
        <v>131</v>
      </c>
      <c r="I12" s="1">
        <f t="shared" si="0"/>
        <v>125</v>
      </c>
      <c r="J12" s="1">
        <f t="shared" si="0"/>
        <v>123</v>
      </c>
      <c r="K12" s="1">
        <f t="shared" si="0"/>
        <v>113</v>
      </c>
      <c r="L12" s="1">
        <f t="shared" si="0"/>
        <v>121</v>
      </c>
      <c r="M12" s="1">
        <f t="shared" si="0"/>
        <v>93</v>
      </c>
      <c r="N12" s="1">
        <f t="shared" si="0"/>
        <v>91</v>
      </c>
      <c r="O12" s="1">
        <f t="shared" si="0"/>
        <v>103</v>
      </c>
      <c r="P12" s="1">
        <f t="shared" si="0"/>
        <v>120</v>
      </c>
    </row>
    <row r="14" spans="1:16" ht="23.25">
      <c r="A14" s="22" t="s">
        <v>107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B15" s="1"/>
      <c r="C15" s="2" t="s">
        <v>123</v>
      </c>
      <c r="D15" s="2" t="s">
        <v>112</v>
      </c>
      <c r="E15" s="2" t="s">
        <v>81</v>
      </c>
      <c r="F15" s="2" t="s">
        <v>78</v>
      </c>
      <c r="G15" s="2" t="s">
        <v>61</v>
      </c>
      <c r="H15" s="2" t="s">
        <v>40</v>
      </c>
      <c r="I15" s="2" t="s">
        <v>42</v>
      </c>
      <c r="J15" s="2" t="s">
        <v>43</v>
      </c>
      <c r="K15" s="2" t="s">
        <v>44</v>
      </c>
      <c r="L15" s="2" t="s">
        <v>45</v>
      </c>
      <c r="M15" s="2" t="s">
        <v>46</v>
      </c>
      <c r="N15" s="2" t="s">
        <v>47</v>
      </c>
      <c r="O15" s="3" t="s">
        <v>48</v>
      </c>
      <c r="P15" s="2" t="s">
        <v>49</v>
      </c>
    </row>
    <row r="16" spans="1:16">
      <c r="B16" s="2" t="s">
        <v>75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2</v>
      </c>
      <c r="N16" s="7">
        <v>1</v>
      </c>
      <c r="O16" s="8">
        <v>0</v>
      </c>
      <c r="P16" s="7">
        <v>0</v>
      </c>
    </row>
    <row r="17" spans="1:16">
      <c r="B17" s="2" t="s">
        <v>9</v>
      </c>
      <c r="C17" s="7">
        <v>14</v>
      </c>
      <c r="D17" s="7">
        <v>28</v>
      </c>
      <c r="E17" s="7">
        <v>34</v>
      </c>
      <c r="F17" s="7">
        <v>32</v>
      </c>
      <c r="G17" s="7">
        <v>32</v>
      </c>
      <c r="H17" s="7">
        <v>25</v>
      </c>
      <c r="I17" s="1">
        <v>30</v>
      </c>
      <c r="J17" s="1">
        <v>29</v>
      </c>
      <c r="K17" s="1">
        <v>42</v>
      </c>
      <c r="L17" s="1">
        <v>37</v>
      </c>
      <c r="M17" s="1">
        <v>34</v>
      </c>
      <c r="N17" s="1">
        <v>56</v>
      </c>
      <c r="O17" s="1">
        <v>59</v>
      </c>
      <c r="P17" s="1">
        <v>56</v>
      </c>
    </row>
    <row r="18" spans="1:16">
      <c r="B18" s="2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>
      <c r="B19" s="2" t="s">
        <v>74</v>
      </c>
      <c r="C19" s="7">
        <v>20</v>
      </c>
      <c r="D19" s="7">
        <v>24</v>
      </c>
      <c r="E19" s="7">
        <v>21</v>
      </c>
      <c r="F19" s="7">
        <v>16</v>
      </c>
      <c r="G19" s="7">
        <v>14</v>
      </c>
      <c r="H19" s="7">
        <v>3</v>
      </c>
      <c r="I19" s="1">
        <v>5</v>
      </c>
      <c r="J19" s="1">
        <v>6</v>
      </c>
      <c r="K19" s="1">
        <v>9</v>
      </c>
      <c r="L19" s="1">
        <v>12</v>
      </c>
      <c r="M19" s="1">
        <v>10</v>
      </c>
      <c r="N19" s="1">
        <v>11</v>
      </c>
      <c r="O19" s="1">
        <v>19</v>
      </c>
      <c r="P19" s="1">
        <v>24</v>
      </c>
    </row>
    <row r="20" spans="1:16">
      <c r="B20" s="2" t="s">
        <v>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6</v>
      </c>
      <c r="I20" s="1">
        <v>6</v>
      </c>
      <c r="J20" s="1">
        <v>5</v>
      </c>
      <c r="K20" s="1">
        <v>6</v>
      </c>
      <c r="L20" s="1">
        <v>7</v>
      </c>
      <c r="M20" s="1">
        <v>3</v>
      </c>
      <c r="N20" s="1">
        <v>6</v>
      </c>
      <c r="O20" s="1">
        <v>3</v>
      </c>
      <c r="P20" s="1">
        <v>2</v>
      </c>
    </row>
    <row r="21" spans="1:16">
      <c r="B21" s="3" t="s">
        <v>70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>
      <c r="B22" s="3" t="s">
        <v>69</v>
      </c>
      <c r="C22" s="8">
        <v>44</v>
      </c>
      <c r="D22" s="8">
        <v>54</v>
      </c>
      <c r="E22" s="8">
        <v>54</v>
      </c>
      <c r="F22" s="8">
        <v>51</v>
      </c>
      <c r="G22" s="8">
        <v>53</v>
      </c>
      <c r="H22" s="8">
        <v>50</v>
      </c>
      <c r="I22" s="1">
        <v>43</v>
      </c>
      <c r="J22" s="1">
        <v>48</v>
      </c>
      <c r="K22" s="1">
        <v>34</v>
      </c>
      <c r="L22" s="1">
        <v>34</v>
      </c>
      <c r="M22" s="1">
        <v>27</v>
      </c>
      <c r="N22" s="1">
        <v>21</v>
      </c>
      <c r="O22" s="1">
        <v>24</v>
      </c>
      <c r="P22" s="1">
        <v>22</v>
      </c>
    </row>
    <row r="23" spans="1:16">
      <c r="B23" s="3" t="s">
        <v>71</v>
      </c>
      <c r="C23" s="8">
        <v>0</v>
      </c>
      <c r="D23" s="8">
        <v>0</v>
      </c>
      <c r="E23" s="8">
        <v>0</v>
      </c>
      <c r="F23" s="8">
        <v>0</v>
      </c>
      <c r="G23" s="8">
        <v>10</v>
      </c>
      <c r="H23" s="8">
        <v>11</v>
      </c>
      <c r="I23" s="1">
        <v>6</v>
      </c>
      <c r="J23" s="1">
        <v>5</v>
      </c>
      <c r="K23" s="1">
        <v>5</v>
      </c>
      <c r="L23" s="1">
        <v>4</v>
      </c>
      <c r="M23" s="1">
        <v>1</v>
      </c>
      <c r="N23" s="1">
        <v>3</v>
      </c>
      <c r="O23" s="1">
        <v>3</v>
      </c>
      <c r="P23" s="1">
        <v>1</v>
      </c>
    </row>
    <row r="24" spans="1:16">
      <c r="B24" s="3" t="s">
        <v>72</v>
      </c>
      <c r="C24" s="8">
        <v>16</v>
      </c>
      <c r="D24" s="8">
        <v>19</v>
      </c>
      <c r="E24" s="8">
        <v>24</v>
      </c>
      <c r="F24" s="8">
        <v>30</v>
      </c>
      <c r="G24" s="8">
        <v>17</v>
      </c>
      <c r="H24" s="8">
        <v>23</v>
      </c>
      <c r="I24" s="1">
        <v>29</v>
      </c>
      <c r="J24" s="1">
        <v>21</v>
      </c>
      <c r="K24" s="1">
        <v>9</v>
      </c>
      <c r="L24" s="1">
        <v>12</v>
      </c>
      <c r="M24" s="1">
        <v>5</v>
      </c>
      <c r="N24" s="1">
        <v>7</v>
      </c>
      <c r="O24" s="1">
        <v>3</v>
      </c>
      <c r="P24" s="1">
        <v>4</v>
      </c>
    </row>
    <row r="25" spans="1:16">
      <c r="B25" s="2" t="s">
        <v>31</v>
      </c>
      <c r="C25" s="7">
        <f t="shared" ref="C25:H25" si="1">SUM(C16:C24)</f>
        <v>94</v>
      </c>
      <c r="D25" s="7">
        <f t="shared" si="1"/>
        <v>125</v>
      </c>
      <c r="E25" s="7">
        <f t="shared" si="1"/>
        <v>133</v>
      </c>
      <c r="F25" s="7">
        <f t="shared" si="1"/>
        <v>129</v>
      </c>
      <c r="G25" s="7">
        <f t="shared" si="1"/>
        <v>126</v>
      </c>
      <c r="H25" s="7">
        <f t="shared" si="1"/>
        <v>119</v>
      </c>
      <c r="I25" s="1">
        <f t="shared" ref="I25:P25" si="2">SUM(I16:I24)</f>
        <v>119</v>
      </c>
      <c r="J25" s="1">
        <f t="shared" si="2"/>
        <v>115</v>
      </c>
      <c r="K25" s="1">
        <f t="shared" si="2"/>
        <v>105</v>
      </c>
      <c r="L25" s="1">
        <f t="shared" si="2"/>
        <v>108</v>
      </c>
      <c r="M25" s="1">
        <f t="shared" si="2"/>
        <v>82</v>
      </c>
      <c r="N25" s="1">
        <f t="shared" si="2"/>
        <v>105</v>
      </c>
      <c r="O25" s="1">
        <f t="shared" si="2"/>
        <v>111</v>
      </c>
      <c r="P25" s="1">
        <f t="shared" si="2"/>
        <v>109</v>
      </c>
    </row>
    <row r="27" spans="1:16" ht="23.25">
      <c r="A27" s="22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>
      <c r="B28" s="1"/>
      <c r="C28" s="2" t="s">
        <v>124</v>
      </c>
      <c r="D28" s="2" t="s">
        <v>114</v>
      </c>
      <c r="E28" s="2" t="s">
        <v>82</v>
      </c>
      <c r="F28" s="2" t="s">
        <v>79</v>
      </c>
      <c r="G28" s="2" t="s">
        <v>62</v>
      </c>
      <c r="H28" s="2" t="s">
        <v>41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55</v>
      </c>
      <c r="O28" s="3" t="s">
        <v>56</v>
      </c>
      <c r="P28" s="2" t="s">
        <v>57</v>
      </c>
    </row>
    <row r="29" spans="1:16">
      <c r="B29" s="2" t="s">
        <v>75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8">
        <v>0</v>
      </c>
      <c r="P29" s="7">
        <v>0</v>
      </c>
    </row>
    <row r="30" spans="1:16">
      <c r="B30" s="2" t="s">
        <v>9</v>
      </c>
      <c r="C30" s="7">
        <v>3</v>
      </c>
      <c r="D30" s="7">
        <v>14</v>
      </c>
      <c r="E30" s="7">
        <v>18</v>
      </c>
      <c r="F30" s="7">
        <v>14</v>
      </c>
      <c r="G30" s="7">
        <v>13</v>
      </c>
      <c r="H30" s="1">
        <v>9</v>
      </c>
      <c r="I30" s="1">
        <v>4</v>
      </c>
      <c r="J30" s="1">
        <v>8</v>
      </c>
      <c r="K30" s="1">
        <v>15</v>
      </c>
      <c r="L30" s="1">
        <v>13</v>
      </c>
      <c r="M30" s="1">
        <v>14</v>
      </c>
      <c r="N30" s="1">
        <v>29</v>
      </c>
      <c r="O30" s="1">
        <v>38</v>
      </c>
      <c r="P30" s="1">
        <v>40</v>
      </c>
    </row>
    <row r="31" spans="1:16">
      <c r="B31" s="2" t="s">
        <v>34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</row>
    <row r="32" spans="1:16">
      <c r="B32" s="2" t="s">
        <v>73</v>
      </c>
      <c r="C32" s="7">
        <v>14</v>
      </c>
      <c r="D32" s="7">
        <v>9</v>
      </c>
      <c r="E32" s="7">
        <v>17</v>
      </c>
      <c r="F32" s="7">
        <v>14</v>
      </c>
      <c r="G32" s="7">
        <v>14</v>
      </c>
      <c r="H32" s="1">
        <v>0</v>
      </c>
      <c r="I32" s="1">
        <v>1</v>
      </c>
      <c r="J32" s="1">
        <v>3</v>
      </c>
      <c r="K32" s="1">
        <v>3</v>
      </c>
      <c r="L32" s="1">
        <v>9</v>
      </c>
      <c r="M32" s="1">
        <v>7</v>
      </c>
      <c r="N32" s="1">
        <v>5</v>
      </c>
      <c r="O32" s="1">
        <v>8</v>
      </c>
      <c r="P32" s="1">
        <v>12</v>
      </c>
    </row>
    <row r="33" spans="2:16">
      <c r="B33" s="2" t="s">
        <v>10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1">
        <v>0</v>
      </c>
      <c r="I33" s="1">
        <v>1</v>
      </c>
      <c r="J33" s="1">
        <v>1</v>
      </c>
      <c r="K33" s="1">
        <v>3</v>
      </c>
      <c r="L33" s="1">
        <v>4</v>
      </c>
      <c r="M33" s="1">
        <v>1</v>
      </c>
      <c r="N33" s="1">
        <v>3</v>
      </c>
      <c r="O33" s="1">
        <v>1</v>
      </c>
      <c r="P33" s="1">
        <v>1</v>
      </c>
    </row>
    <row r="34" spans="2:16">
      <c r="B34" s="3" t="s">
        <v>70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2:16">
      <c r="B35" s="3" t="s">
        <v>69</v>
      </c>
      <c r="C35" s="8">
        <v>18</v>
      </c>
      <c r="D35" s="8">
        <v>18</v>
      </c>
      <c r="E35" s="8">
        <v>26</v>
      </c>
      <c r="F35" s="8">
        <v>28</v>
      </c>
      <c r="G35" s="8">
        <v>24</v>
      </c>
      <c r="H35" s="1">
        <v>18</v>
      </c>
      <c r="I35" s="1">
        <v>27</v>
      </c>
      <c r="J35" s="1">
        <v>13</v>
      </c>
      <c r="K35" s="1">
        <v>17</v>
      </c>
      <c r="L35" s="1">
        <v>20</v>
      </c>
      <c r="M35" s="1">
        <v>16</v>
      </c>
      <c r="N35" s="1">
        <v>7</v>
      </c>
      <c r="O35" s="1">
        <v>16</v>
      </c>
      <c r="P35" s="1">
        <v>12</v>
      </c>
    </row>
    <row r="36" spans="2:16">
      <c r="B36" s="3" t="s">
        <v>71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">
        <v>4</v>
      </c>
      <c r="I36" s="1">
        <v>4</v>
      </c>
      <c r="J36" s="1">
        <v>2</v>
      </c>
      <c r="K36" s="1">
        <v>3</v>
      </c>
      <c r="L36" s="1">
        <v>3</v>
      </c>
      <c r="M36" s="1">
        <v>4</v>
      </c>
      <c r="N36" s="1">
        <v>2</v>
      </c>
      <c r="O36" s="1">
        <v>2</v>
      </c>
      <c r="P36" s="1">
        <v>2</v>
      </c>
    </row>
    <row r="37" spans="2:16">
      <c r="B37" s="3" t="s">
        <v>72</v>
      </c>
      <c r="C37" s="8">
        <v>6</v>
      </c>
      <c r="D37" s="8">
        <v>9</v>
      </c>
      <c r="E37" s="8">
        <v>10</v>
      </c>
      <c r="F37" s="8">
        <v>11</v>
      </c>
      <c r="G37" s="8">
        <v>7</v>
      </c>
      <c r="H37" s="1">
        <v>4</v>
      </c>
      <c r="I37" s="1">
        <v>19</v>
      </c>
      <c r="J37" s="1">
        <v>12</v>
      </c>
      <c r="K37" s="1">
        <v>9</v>
      </c>
      <c r="L37" s="1">
        <v>12</v>
      </c>
      <c r="M37" s="1">
        <v>10</v>
      </c>
      <c r="N37" s="1">
        <v>5</v>
      </c>
      <c r="O37" s="1">
        <v>6</v>
      </c>
      <c r="P37" s="1">
        <v>4</v>
      </c>
    </row>
    <row r="38" spans="2:16">
      <c r="B38" s="2" t="s">
        <v>31</v>
      </c>
      <c r="C38" s="7">
        <f>SUM(C29:C37)</f>
        <v>41</v>
      </c>
      <c r="D38" s="7">
        <f t="shared" ref="D38:I38" si="3">SUM(D29:D37)</f>
        <v>50</v>
      </c>
      <c r="E38" s="7">
        <f t="shared" si="3"/>
        <v>71</v>
      </c>
      <c r="F38" s="7">
        <f t="shared" si="3"/>
        <v>67</v>
      </c>
      <c r="G38" s="7">
        <f t="shared" si="3"/>
        <v>58</v>
      </c>
      <c r="H38" s="1">
        <f t="shared" si="3"/>
        <v>35</v>
      </c>
      <c r="I38" s="1">
        <f t="shared" si="3"/>
        <v>56</v>
      </c>
      <c r="J38" s="1">
        <f t="shared" ref="J38:P38" si="4">SUM(J29:J37)</f>
        <v>39</v>
      </c>
      <c r="K38" s="1">
        <f t="shared" si="4"/>
        <v>50</v>
      </c>
      <c r="L38" s="1">
        <f t="shared" si="4"/>
        <v>62</v>
      </c>
      <c r="M38" s="1">
        <f t="shared" si="4"/>
        <v>52</v>
      </c>
      <c r="N38" s="1">
        <f t="shared" si="4"/>
        <v>51</v>
      </c>
      <c r="O38" s="1">
        <f t="shared" si="4"/>
        <v>71</v>
      </c>
      <c r="P38" s="1">
        <f t="shared" si="4"/>
        <v>71</v>
      </c>
    </row>
  </sheetData>
  <mergeCells count="3">
    <mergeCell ref="A1:P1"/>
    <mergeCell ref="A14:P14"/>
    <mergeCell ref="A27:P27"/>
  </mergeCells>
  <phoneticPr fontId="1" type="noConversion"/>
  <pageMargins left="0.5" right="0.5" top="0.5" bottom="0.5" header="0.3" footer="0.3"/>
  <pageSetup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C3" sqref="C3"/>
    </sheetView>
  </sheetViews>
  <sheetFormatPr defaultRowHeight="12.75"/>
  <cols>
    <col min="1" max="1" width="8.140625" customWidth="1"/>
    <col min="2" max="2" width="17.42578125" customWidth="1"/>
    <col min="3" max="5" width="9.7109375" customWidth="1"/>
    <col min="6" max="6" width="10" customWidth="1"/>
    <col min="7" max="7" width="9.5703125" customWidth="1"/>
    <col min="8" max="15" width="9.7109375" customWidth="1"/>
  </cols>
  <sheetData>
    <row r="1" spans="1:16" ht="23.25">
      <c r="A1" s="25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31</v>
      </c>
      <c r="C3" s="7">
        <v>60</v>
      </c>
      <c r="D3" s="7">
        <v>51</v>
      </c>
      <c r="E3" s="7">
        <v>22</v>
      </c>
      <c r="F3" s="7"/>
      <c r="G3" s="7"/>
      <c r="H3" s="1"/>
      <c r="I3" s="1"/>
      <c r="J3" s="1"/>
      <c r="K3" s="1"/>
      <c r="L3" s="1"/>
      <c r="M3" s="1"/>
      <c r="N3" s="1"/>
      <c r="O3" s="1"/>
      <c r="P3" s="1"/>
    </row>
    <row r="5" spans="1:16" ht="23.25">
      <c r="A5" s="25" t="s">
        <v>108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B6" s="1"/>
      <c r="C6" s="2" t="s">
        <v>123</v>
      </c>
      <c r="D6" s="2" t="s">
        <v>112</v>
      </c>
      <c r="E6" s="2" t="s">
        <v>81</v>
      </c>
      <c r="F6" s="2" t="s">
        <v>78</v>
      </c>
      <c r="G6" s="2" t="s">
        <v>61</v>
      </c>
      <c r="H6" s="2" t="s">
        <v>40</v>
      </c>
      <c r="I6" s="2" t="s">
        <v>42</v>
      </c>
      <c r="J6" s="2" t="s">
        <v>43</v>
      </c>
      <c r="K6" s="2" t="s">
        <v>44</v>
      </c>
      <c r="L6" s="2" t="s">
        <v>45</v>
      </c>
      <c r="M6" s="2" t="s">
        <v>46</v>
      </c>
      <c r="N6" s="2" t="s">
        <v>47</v>
      </c>
      <c r="O6" s="3" t="s">
        <v>48</v>
      </c>
      <c r="P6" s="2" t="s">
        <v>49</v>
      </c>
    </row>
    <row r="7" spans="1:16">
      <c r="B7" s="2" t="s">
        <v>31</v>
      </c>
      <c r="C7" s="7">
        <v>59</v>
      </c>
      <c r="D7" s="7">
        <v>31</v>
      </c>
      <c r="E7" s="7">
        <v>0</v>
      </c>
      <c r="F7" s="7"/>
      <c r="G7" s="7"/>
      <c r="H7" s="7"/>
      <c r="I7" s="1"/>
      <c r="J7" s="1"/>
      <c r="K7" s="1"/>
      <c r="L7" s="1"/>
      <c r="M7" s="1"/>
      <c r="N7" s="1"/>
      <c r="O7" s="1"/>
      <c r="P7" s="1"/>
    </row>
    <row r="9" spans="1:16" ht="23.25">
      <c r="A9" s="25" t="s">
        <v>85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>
      <c r="B10" s="1"/>
      <c r="C10" s="2" t="s">
        <v>124</v>
      </c>
      <c r="D10" s="2" t="s">
        <v>114</v>
      </c>
      <c r="E10" s="2" t="s">
        <v>82</v>
      </c>
      <c r="F10" s="2" t="s">
        <v>79</v>
      </c>
      <c r="G10" s="2" t="s">
        <v>62</v>
      </c>
      <c r="H10" s="2" t="s">
        <v>41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55</v>
      </c>
      <c r="O10" s="3" t="s">
        <v>56</v>
      </c>
      <c r="P10" s="2" t="s">
        <v>57</v>
      </c>
    </row>
    <row r="11" spans="1:16">
      <c r="B11" s="2" t="s">
        <v>31</v>
      </c>
      <c r="C11" s="7">
        <v>38</v>
      </c>
      <c r="D11" s="7">
        <v>28</v>
      </c>
      <c r="E11" s="7">
        <v>0</v>
      </c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</row>
  </sheetData>
  <mergeCells count="3">
    <mergeCell ref="A1:P1"/>
    <mergeCell ref="A5:P5"/>
    <mergeCell ref="A9:P9"/>
  </mergeCells>
  <pageMargins left="0.5" right="0.5" top="0.5" bottom="0.5" header="0.3" footer="0.3"/>
  <pageSetup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C3" sqref="C3"/>
    </sheetView>
  </sheetViews>
  <sheetFormatPr defaultRowHeight="12.75"/>
  <cols>
    <col min="1" max="1" width="8.140625" customWidth="1"/>
    <col min="2" max="2" width="17.42578125" customWidth="1"/>
    <col min="3" max="5" width="9.7109375" customWidth="1"/>
    <col min="6" max="6" width="10" customWidth="1"/>
    <col min="7" max="7" width="9.5703125" customWidth="1"/>
    <col min="8" max="15" width="9.7109375" customWidth="1"/>
  </cols>
  <sheetData>
    <row r="1" spans="1:16" ht="23.25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3" t="s">
        <v>88</v>
      </c>
      <c r="C3" s="8">
        <v>9</v>
      </c>
      <c r="D3" s="8">
        <v>7</v>
      </c>
      <c r="E3" s="8">
        <v>3</v>
      </c>
      <c r="F3" s="8"/>
      <c r="G3" s="8"/>
      <c r="H3" s="8"/>
      <c r="I3" s="1"/>
      <c r="J3" s="1"/>
      <c r="K3" s="1"/>
      <c r="L3" s="1"/>
      <c r="M3" s="1"/>
      <c r="N3" s="1"/>
      <c r="O3" s="1"/>
      <c r="P3" s="1"/>
    </row>
    <row r="5" spans="1:16" ht="23.25">
      <c r="A5" s="27" t="s">
        <v>109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>
      <c r="B6" s="1"/>
      <c r="C6" s="2" t="s">
        <v>123</v>
      </c>
      <c r="D6" s="2" t="s">
        <v>112</v>
      </c>
      <c r="E6" s="2" t="s">
        <v>81</v>
      </c>
      <c r="F6" s="2" t="s">
        <v>78</v>
      </c>
      <c r="G6" s="2" t="s">
        <v>61</v>
      </c>
      <c r="H6" s="2" t="s">
        <v>40</v>
      </c>
      <c r="I6" s="2" t="s">
        <v>42</v>
      </c>
      <c r="J6" s="2" t="s">
        <v>43</v>
      </c>
      <c r="K6" s="2" t="s">
        <v>44</v>
      </c>
      <c r="L6" s="2" t="s">
        <v>45</v>
      </c>
      <c r="M6" s="2" t="s">
        <v>46</v>
      </c>
      <c r="N6" s="2" t="s">
        <v>47</v>
      </c>
      <c r="O6" s="3" t="s">
        <v>48</v>
      </c>
      <c r="P6" s="2" t="s">
        <v>49</v>
      </c>
    </row>
    <row r="7" spans="1:16">
      <c r="B7" s="3" t="s">
        <v>88</v>
      </c>
      <c r="C7" s="8">
        <v>9</v>
      </c>
      <c r="D7" s="8">
        <v>7</v>
      </c>
      <c r="E7" s="8">
        <v>0</v>
      </c>
      <c r="F7" s="8"/>
      <c r="G7" s="8"/>
      <c r="H7" s="8"/>
      <c r="I7" s="1"/>
      <c r="J7" s="1"/>
      <c r="K7" s="1"/>
      <c r="L7" s="1"/>
      <c r="M7" s="1"/>
      <c r="N7" s="1"/>
      <c r="O7" s="1"/>
      <c r="P7" s="1"/>
    </row>
    <row r="9" spans="1:16" ht="23.25">
      <c r="A9" s="27" t="s">
        <v>87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>
      <c r="B10" s="1"/>
      <c r="C10" s="2" t="s">
        <v>124</v>
      </c>
      <c r="D10" s="2" t="s">
        <v>114</v>
      </c>
      <c r="E10" s="2" t="s">
        <v>82</v>
      </c>
      <c r="F10" s="2" t="s">
        <v>79</v>
      </c>
      <c r="G10" s="2" t="s">
        <v>62</v>
      </c>
      <c r="H10" s="2" t="s">
        <v>41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55</v>
      </c>
      <c r="O10" s="3" t="s">
        <v>56</v>
      </c>
      <c r="P10" s="2" t="s">
        <v>57</v>
      </c>
    </row>
    <row r="11" spans="1:16">
      <c r="B11" s="3" t="s">
        <v>88</v>
      </c>
      <c r="C11" s="8">
        <v>8</v>
      </c>
      <c r="D11" s="8">
        <v>4</v>
      </c>
      <c r="E11" s="8">
        <v>0</v>
      </c>
      <c r="F11" s="8"/>
      <c r="G11" s="8"/>
      <c r="H11" s="1"/>
      <c r="I11" s="1"/>
      <c r="J11" s="1"/>
      <c r="K11" s="1"/>
      <c r="L11" s="1"/>
      <c r="M11" s="1"/>
      <c r="N11" s="1"/>
      <c r="O11" s="1"/>
      <c r="P11" s="1"/>
    </row>
  </sheetData>
  <mergeCells count="3">
    <mergeCell ref="A1:P1"/>
    <mergeCell ref="A5:P5"/>
    <mergeCell ref="A9:P9"/>
  </mergeCells>
  <pageMargins left="0.5" right="0.5" top="0.5" bottom="0.5" header="0.3" footer="0.3"/>
  <pageSetup orientation="landscape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C4" sqref="C4"/>
    </sheetView>
  </sheetViews>
  <sheetFormatPr defaultRowHeight="12.75"/>
  <cols>
    <col min="1" max="1" width="8.140625" customWidth="1"/>
    <col min="2" max="2" width="17.42578125" customWidth="1"/>
    <col min="3" max="5" width="9.7109375" customWidth="1"/>
    <col min="6" max="6" width="10" customWidth="1"/>
    <col min="7" max="7" width="9.5703125" customWidth="1"/>
    <col min="8" max="15" width="9.7109375" customWidth="1"/>
  </cols>
  <sheetData>
    <row r="1" spans="1:16" ht="23.25">
      <c r="A1" s="29" t="s">
        <v>115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>
      <c r="B2" s="1"/>
      <c r="C2" s="2" t="s">
        <v>122</v>
      </c>
      <c r="D2" s="2" t="s">
        <v>113</v>
      </c>
      <c r="E2" s="2" t="s">
        <v>83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95</v>
      </c>
      <c r="K2" s="2" t="s">
        <v>96</v>
      </c>
      <c r="L2" s="2" t="s">
        <v>97</v>
      </c>
      <c r="M2" s="2" t="s">
        <v>98</v>
      </c>
      <c r="N2" s="2" t="s">
        <v>99</v>
      </c>
      <c r="O2" s="3" t="s">
        <v>100</v>
      </c>
      <c r="P2" s="2" t="s">
        <v>101</v>
      </c>
    </row>
    <row r="3" spans="1:16">
      <c r="B3" s="2" t="s">
        <v>30</v>
      </c>
      <c r="C3" s="2">
        <v>7</v>
      </c>
      <c r="D3" s="7">
        <v>8</v>
      </c>
      <c r="E3" s="7"/>
      <c r="F3" s="7"/>
      <c r="G3" s="7"/>
      <c r="H3" s="1"/>
      <c r="I3" s="1"/>
      <c r="J3" s="1"/>
      <c r="K3" s="1"/>
      <c r="L3" s="1"/>
      <c r="M3" s="1"/>
      <c r="N3" s="1"/>
      <c r="O3" s="1"/>
      <c r="P3" s="1"/>
    </row>
    <row r="5" spans="1:16" ht="23.25">
      <c r="A5" s="29" t="s">
        <v>116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>
      <c r="B6" s="1"/>
      <c r="C6" s="2" t="s">
        <v>123</v>
      </c>
      <c r="D6" s="2" t="s">
        <v>112</v>
      </c>
      <c r="E6" s="2" t="s">
        <v>81</v>
      </c>
      <c r="F6" s="2" t="s">
        <v>78</v>
      </c>
      <c r="G6" s="2" t="s">
        <v>61</v>
      </c>
      <c r="H6" s="2" t="s">
        <v>40</v>
      </c>
      <c r="I6" s="2" t="s">
        <v>42</v>
      </c>
      <c r="J6" s="2" t="s">
        <v>43</v>
      </c>
      <c r="K6" s="2" t="s">
        <v>44</v>
      </c>
      <c r="L6" s="2" t="s">
        <v>45</v>
      </c>
      <c r="M6" s="2" t="s">
        <v>46</v>
      </c>
      <c r="N6" s="2" t="s">
        <v>47</v>
      </c>
      <c r="O6" s="3" t="s">
        <v>48</v>
      </c>
      <c r="P6" s="2" t="s">
        <v>49</v>
      </c>
    </row>
    <row r="7" spans="1:16">
      <c r="B7" s="2" t="s">
        <v>30</v>
      </c>
      <c r="C7" s="7">
        <v>7</v>
      </c>
      <c r="D7" s="7">
        <v>1</v>
      </c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</row>
    <row r="9" spans="1:16" ht="23.25">
      <c r="A9" s="29" t="s">
        <v>117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B10" s="1"/>
      <c r="C10" s="2" t="s">
        <v>124</v>
      </c>
      <c r="D10" s="2" t="s">
        <v>114</v>
      </c>
      <c r="E10" s="2" t="s">
        <v>82</v>
      </c>
      <c r="F10" s="2" t="s">
        <v>79</v>
      </c>
      <c r="G10" s="2" t="s">
        <v>62</v>
      </c>
      <c r="H10" s="2" t="s">
        <v>41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55</v>
      </c>
      <c r="O10" s="3" t="s">
        <v>56</v>
      </c>
      <c r="P10" s="2" t="s">
        <v>57</v>
      </c>
    </row>
    <row r="11" spans="1:16">
      <c r="B11" s="2" t="s">
        <v>30</v>
      </c>
      <c r="C11" s="7">
        <v>0</v>
      </c>
      <c r="D11" s="7">
        <v>0</v>
      </c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</row>
  </sheetData>
  <mergeCells count="3">
    <mergeCell ref="A1:P1"/>
    <mergeCell ref="A5:P5"/>
    <mergeCell ref="A9:P9"/>
  </mergeCells>
  <pageMargins left="0.5" right="0.5" top="0.5" bottom="0.5" header="0.3" footer="0.3"/>
  <pageSetup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BBA</vt:lpstr>
      <vt:lpstr>BSA</vt:lpstr>
      <vt:lpstr>EXEC</vt:lpstr>
      <vt:lpstr>MBA</vt:lpstr>
      <vt:lpstr>MSA</vt:lpstr>
      <vt:lpstr>MPA</vt:lpstr>
      <vt:lpstr>MSF</vt:lpstr>
      <vt:lpstr>MERE</vt:lpstr>
      <vt:lpstr>PHD</vt:lpstr>
      <vt:lpstr>Non Degree</vt:lpstr>
      <vt:lpstr>Totals</vt:lpstr>
    </vt:vector>
  </TitlesOfParts>
  <Company>UMKC Information Serivces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thomaska</dc:creator>
  <cp:lastModifiedBy> </cp:lastModifiedBy>
  <cp:lastPrinted>2011-09-30T13:49:18Z</cp:lastPrinted>
  <dcterms:created xsi:type="dcterms:W3CDTF">2007-02-22T18:30:48Z</dcterms:created>
  <dcterms:modified xsi:type="dcterms:W3CDTF">2014-01-31T15:54:31Z</dcterms:modified>
</cp:coreProperties>
</file>